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00" windowHeight="7560"/>
  </bookViews>
  <sheets>
    <sheet name="1345" sheetId="10" r:id="rId1"/>
    <sheet name="diskripsi" sheetId="11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0" l="1"/>
  <c r="N22" i="10"/>
  <c r="K22" i="10"/>
  <c r="H22" i="10"/>
  <c r="E22" i="10"/>
  <c r="O20" i="10"/>
  <c r="L20" i="10"/>
  <c r="I20" i="10"/>
  <c r="F20" i="10"/>
  <c r="C20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</calcChain>
</file>

<file path=xl/sharedStrings.xml><?xml version="1.0" encoding="utf-8"?>
<sst xmlns="http://schemas.openxmlformats.org/spreadsheetml/2006/main" count="53" uniqueCount="50">
  <si>
    <t>Jumlah</t>
  </si>
  <si>
    <t>BNA</t>
  </si>
  <si>
    <t>Badegan</t>
  </si>
  <si>
    <t xml:space="preserve">Kauman </t>
  </si>
  <si>
    <t>Balong</t>
  </si>
  <si>
    <t>Slahung</t>
  </si>
  <si>
    <t>Sampung</t>
  </si>
  <si>
    <t>Bungkal</t>
  </si>
  <si>
    <t>Jetis</t>
  </si>
  <si>
    <t>Jenangan</t>
  </si>
  <si>
    <t>Babadan</t>
  </si>
  <si>
    <t>Sawoo</t>
  </si>
  <si>
    <t>Sooko</t>
  </si>
  <si>
    <t>Mlarak</t>
  </si>
  <si>
    <t>Pulung</t>
  </si>
  <si>
    <t>UNIT</t>
  </si>
  <si>
    <t>TRIWULAN I</t>
  </si>
  <si>
    <t>TRIWULAN II</t>
  </si>
  <si>
    <t>TRIWULAN III</t>
  </si>
  <si>
    <t>TRIWULAN IV</t>
  </si>
  <si>
    <t>JUMLAH TOTAL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</si>
  <si>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</si>
  <si>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</si>
  <si>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</si>
  <si>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</si>
  <si>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</si>
  <si>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</si>
  <si>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</si>
  <si>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</si>
  <si>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</t>
  </si>
  <si>
    <t>OKTOBER</t>
  </si>
  <si>
    <t>NOPEMB</t>
  </si>
  <si>
    <t>DESEMB</t>
  </si>
  <si>
    <t>TAHUN 2024</t>
  </si>
  <si>
    <t>kode 1345</t>
  </si>
  <si>
    <t>Populasi dan Rata Rata Harga Air di Kabupaten Ponorogo Per Triwulan tahun 2024</t>
  </si>
  <si>
    <t>Nilai per triwulan</t>
  </si>
  <si>
    <t>Terjual Per Triwulan</t>
  </si>
  <si>
    <t xml:space="preserve">Harga Rata" per Triwulan </t>
  </si>
  <si>
    <t xml:space="preserve">Konsep : </t>
  </si>
  <si>
    <t xml:space="preserve">Definisi : </t>
  </si>
  <si>
    <t>Analisa dan kebutuhan</t>
  </si>
  <si>
    <t xml:space="preserve">Ukuran : </t>
  </si>
  <si>
    <t xml:space="preserve">Satuan : </t>
  </si>
  <si>
    <t xml:space="preserve">Sumber Rujukan : </t>
  </si>
  <si>
    <t>Peraturan BPS No. 4 Tahun 2021 tentang Standar Data Statistik Nasional</t>
  </si>
  <si>
    <t xml:space="preserve">Rata rata Harga air </t>
  </si>
  <si>
    <t>Harga Rata rata air adalah Jumlah harga air yang dihitung dari jumlah Nominal Harga Air dibagi jumlah pemakaian meter kubik air.</t>
  </si>
  <si>
    <t>Rupiah</t>
  </si>
  <si>
    <t xml:space="preserve">Klasifikasi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</si>
</sst>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(* #,##0.00_);_(* \(#,##0.00\);_(* &quot;-&quot;_);_(@_)"/>
    <numFmt numFmtId="165" formatCode="_(* #,##0.0_);_(* \(#,##0.0\);_(* &quot;-&quot;_);_(@_)"/>
  </numFmts>
  <fonts count="4" x14ac:knownFonts="1">
    <font>
      <sz val="11"/>
      <color theme="1"/>
      <name val="Calibri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rgb="FF495057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0">
    <xf numFmtId="0" fontId="0" fillId="0" borderId="0" xfId="0"/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3" fontId="0" fillId="0" borderId="2" xfId="0" applyNumberFormat="1" applyBorder="1"/>
    <xf numFmtId="3" fontId="0" fillId="0" borderId="2" xfId="1" applyNumberFormat="1" applyFont="1" applyBorder="1"/>
    <xf numFmtId="0" fontId="0" fillId="2" borderId="2" xfId="0" applyFill="1" applyBorder="1"/>
    <xf numFmtId="41" fontId="0" fillId="0" borderId="2" xfId="1" applyFont="1" applyBorder="1"/>
    <xf numFmtId="41" fontId="0" fillId="0" borderId="2" xfId="0" applyNumberFormat="1" applyBorder="1"/>
    <xf numFmtId="41" fontId="0" fillId="2" borderId="2" xfId="0" applyNumberFormat="1" applyFill="1" applyBorder="1"/>
    <xf numFmtId="41" fontId="0" fillId="0" borderId="0" xfId="0" applyNumberFormat="1"/>
    <xf numFmtId="41" fontId="0" fillId="0" borderId="0" xfId="1" applyFont="1"/>
    <xf numFmtId="164" fontId="0" fillId="0" borderId="0" xfId="1" applyNumberFormat="1" applyFont="1"/>
    <xf numFmtId="165" fontId="0" fillId="0" borderId="0" xfId="1" applyNumberFormat="1" applyFont="1"/>
    <xf numFmtId="0" fontId="1" fillId="0" borderId="0" xfId="0" applyFont="1"/>
    <xf numFmtId="0" fontId="0" fillId="4" borderId="2" xfId="0" applyFill="1" applyBorder="1"/>
    <xf numFmtId="41" fontId="0" fillId="4" borderId="2" xfId="1" applyFont="1" applyFill="1" applyBorder="1"/>
    <xf numFmtId="0" fontId="0" fillId="5" borderId="2" xfId="0" applyFill="1" applyBorder="1"/>
    <xf numFmtId="41" fontId="0" fillId="5" borderId="2" xfId="1" applyFont="1" applyFill="1" applyBorder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41" fontId="0" fillId="2" borderId="4" xfId="0" applyNumberFormat="1" applyFill="1" applyBorder="1"/>
    <xf numFmtId="0" fontId="0" fillId="2" borderId="5" xfId="0" applyFill="1" applyBorder="1"/>
    <xf numFmtId="0" fontId="0" fillId="2" borderId="6" xfId="0" applyFill="1" applyBorder="1"/>
    <xf numFmtId="41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1"/>
  <sheetViews>
    <sheetView tabSelected="1" workbookViewId="0">
      <selection activeCell="K15" sqref="K15"/>
    </sheetView>
  </sheetViews>
  <sheetFormatPr defaultColWidth="9" defaultRowHeight="15" x14ac:dyDescent="0.25"/>
  <cols>
    <col min="1" max="1" width="3.85546875" customWidth="1"/>
    <col min="2" max="2" width="25.42578125" customWidth="1"/>
    <col min="3" max="14" width="14.7109375" customWidth="1"/>
    <col min="15" max="15" width="19.140625" customWidth="1"/>
    <col min="18" max="18" width="15.28515625" customWidth="1"/>
  </cols>
  <sheetData>
    <row r="2" spans="2:18" x14ac:dyDescent="0.25">
      <c r="B2" s="14" t="s">
        <v>34</v>
      </c>
      <c r="C2" s="14" t="s">
        <v>35</v>
      </c>
    </row>
    <row r="3" spans="2:18" x14ac:dyDescent="0.25">
      <c r="B3" s="28" t="s">
        <v>15</v>
      </c>
      <c r="C3" s="27" t="s">
        <v>16</v>
      </c>
      <c r="D3" s="27"/>
      <c r="E3" s="27"/>
      <c r="F3" s="27" t="s">
        <v>17</v>
      </c>
      <c r="G3" s="27"/>
      <c r="H3" s="27"/>
      <c r="I3" s="27" t="s">
        <v>18</v>
      </c>
      <c r="J3" s="27"/>
      <c r="K3" s="27"/>
      <c r="L3" s="27" t="s">
        <v>19</v>
      </c>
      <c r="M3" s="27"/>
      <c r="N3" s="27"/>
      <c r="O3" s="1" t="s">
        <v>20</v>
      </c>
      <c r="R3" s="11"/>
    </row>
    <row r="4" spans="2:18" x14ac:dyDescent="0.25">
      <c r="B4" s="29"/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27</v>
      </c>
      <c r="J4" s="2" t="s">
        <v>28</v>
      </c>
      <c r="K4" s="2" t="s">
        <v>29</v>
      </c>
      <c r="L4" s="2" t="s">
        <v>30</v>
      </c>
      <c r="M4" s="2" t="s">
        <v>31</v>
      </c>
      <c r="N4" s="2" t="s">
        <v>32</v>
      </c>
      <c r="O4" s="1" t="s">
        <v>33</v>
      </c>
      <c r="R4" s="11"/>
    </row>
    <row r="5" spans="2:18" x14ac:dyDescent="0.25">
      <c r="B5" s="3" t="s">
        <v>1</v>
      </c>
      <c r="C5" s="4">
        <v>447534600</v>
      </c>
      <c r="D5" s="5">
        <v>452598550</v>
      </c>
      <c r="E5" s="5">
        <v>411120450</v>
      </c>
      <c r="F5" s="4">
        <v>476690250</v>
      </c>
      <c r="G5" s="4">
        <v>427161800</v>
      </c>
      <c r="H5" s="4">
        <v>399911450</v>
      </c>
      <c r="I5" s="4">
        <v>434208900</v>
      </c>
      <c r="J5" s="4">
        <v>445342350</v>
      </c>
      <c r="K5" s="4">
        <v>446452550</v>
      </c>
      <c r="L5" s="4">
        <v>477835650</v>
      </c>
      <c r="M5" s="4">
        <v>465117400</v>
      </c>
      <c r="N5" s="4">
        <v>463234500</v>
      </c>
      <c r="O5" s="8">
        <f>SUM(C5:N5)</f>
        <v>5347208450</v>
      </c>
      <c r="R5" s="11"/>
    </row>
    <row r="6" spans="2:18" x14ac:dyDescent="0.25">
      <c r="B6" s="3" t="s">
        <v>2</v>
      </c>
      <c r="C6" s="4">
        <v>70946950</v>
      </c>
      <c r="D6" s="4">
        <v>70354550</v>
      </c>
      <c r="E6" s="4">
        <v>65417500</v>
      </c>
      <c r="F6" s="4">
        <v>75013350</v>
      </c>
      <c r="G6" s="4">
        <v>67744450</v>
      </c>
      <c r="H6" s="4">
        <v>72604200</v>
      </c>
      <c r="I6" s="4">
        <v>70009200</v>
      </c>
      <c r="J6" s="4">
        <v>74798150</v>
      </c>
      <c r="K6" s="4">
        <v>73814750</v>
      </c>
      <c r="L6" s="4">
        <v>70740350</v>
      </c>
      <c r="M6" s="4">
        <v>76489600</v>
      </c>
      <c r="N6" s="4">
        <v>68696650</v>
      </c>
      <c r="O6" s="8">
        <f t="shared" ref="O6:O20" si="0">SUM(C6:N6)</f>
        <v>856629700</v>
      </c>
      <c r="R6" s="11"/>
    </row>
    <row r="7" spans="2:18" x14ac:dyDescent="0.25">
      <c r="B7" s="3" t="s">
        <v>3</v>
      </c>
      <c r="C7" s="4">
        <v>74961550</v>
      </c>
      <c r="D7" s="4">
        <v>75870550</v>
      </c>
      <c r="E7" s="4">
        <v>72268550</v>
      </c>
      <c r="F7" s="4">
        <v>81953200</v>
      </c>
      <c r="G7" s="4">
        <v>72994500</v>
      </c>
      <c r="H7" s="4">
        <v>76822900</v>
      </c>
      <c r="I7" s="4">
        <v>68582750</v>
      </c>
      <c r="J7" s="4">
        <v>77954950</v>
      </c>
      <c r="K7" s="4">
        <v>81073350</v>
      </c>
      <c r="L7" s="4">
        <v>80049850</v>
      </c>
      <c r="M7" s="4">
        <v>85478200</v>
      </c>
      <c r="N7" s="4">
        <v>73101650</v>
      </c>
      <c r="O7" s="8">
        <f t="shared" si="0"/>
        <v>921112000</v>
      </c>
      <c r="R7" s="11"/>
    </row>
    <row r="8" spans="2:18" x14ac:dyDescent="0.25">
      <c r="B8" s="3" t="s">
        <v>4</v>
      </c>
      <c r="C8" s="4">
        <v>54790050</v>
      </c>
      <c r="D8" s="4">
        <v>49193100</v>
      </c>
      <c r="E8" s="4">
        <v>51659550</v>
      </c>
      <c r="F8" s="4">
        <v>56957800</v>
      </c>
      <c r="G8" s="4">
        <v>48360600</v>
      </c>
      <c r="H8" s="4">
        <v>50078050</v>
      </c>
      <c r="I8" s="4">
        <v>49039650</v>
      </c>
      <c r="J8" s="4">
        <v>56131800</v>
      </c>
      <c r="K8" s="4">
        <v>51890100</v>
      </c>
      <c r="L8" s="4">
        <v>57812600</v>
      </c>
      <c r="M8" s="4">
        <v>54610500</v>
      </c>
      <c r="N8" s="4">
        <v>52078300</v>
      </c>
      <c r="O8" s="8">
        <f t="shared" si="0"/>
        <v>632602100</v>
      </c>
    </row>
    <row r="9" spans="2:18" x14ac:dyDescent="0.25">
      <c r="B9" s="3" t="s">
        <v>5</v>
      </c>
      <c r="C9" s="4">
        <v>22653900</v>
      </c>
      <c r="D9" s="4">
        <v>22861700</v>
      </c>
      <c r="E9" s="4">
        <v>21929100</v>
      </c>
      <c r="F9" s="4">
        <v>22889700</v>
      </c>
      <c r="G9" s="4">
        <v>22777500</v>
      </c>
      <c r="H9" s="4">
        <v>22924250</v>
      </c>
      <c r="I9" s="4">
        <v>23037850</v>
      </c>
      <c r="J9" s="4">
        <v>22301900</v>
      </c>
      <c r="K9" s="4">
        <v>21723200</v>
      </c>
      <c r="L9" s="4">
        <v>21161600</v>
      </c>
      <c r="M9" s="4">
        <v>20340500</v>
      </c>
      <c r="N9" s="4">
        <v>20494900</v>
      </c>
      <c r="O9" s="8">
        <f t="shared" si="0"/>
        <v>265096100</v>
      </c>
      <c r="R9" s="11"/>
    </row>
    <row r="10" spans="2:18" x14ac:dyDescent="0.25">
      <c r="B10" s="3" t="s">
        <v>6</v>
      </c>
      <c r="C10" s="4">
        <v>57131000</v>
      </c>
      <c r="D10" s="4">
        <v>52375550</v>
      </c>
      <c r="E10" s="4">
        <v>52950000</v>
      </c>
      <c r="F10" s="4">
        <v>64513650</v>
      </c>
      <c r="G10" s="4">
        <v>55014600</v>
      </c>
      <c r="H10" s="4">
        <v>53625450</v>
      </c>
      <c r="I10" s="4">
        <v>54298450</v>
      </c>
      <c r="J10" s="4">
        <v>54349000</v>
      </c>
      <c r="K10" s="4">
        <v>51955450</v>
      </c>
      <c r="L10" s="4">
        <v>52846300</v>
      </c>
      <c r="M10" s="4">
        <v>52238500</v>
      </c>
      <c r="N10" s="4">
        <v>50509350</v>
      </c>
      <c r="O10" s="8">
        <f t="shared" si="0"/>
        <v>651807300</v>
      </c>
      <c r="R10" s="11"/>
    </row>
    <row r="11" spans="2:18" x14ac:dyDescent="0.25">
      <c r="B11" s="3" t="s">
        <v>7</v>
      </c>
      <c r="C11" s="4">
        <v>19948750</v>
      </c>
      <c r="D11" s="4">
        <v>17488600</v>
      </c>
      <c r="E11" s="4">
        <v>17078400</v>
      </c>
      <c r="F11" s="4">
        <v>17368000</v>
      </c>
      <c r="G11" s="4">
        <v>15759800</v>
      </c>
      <c r="H11" s="4">
        <v>16079650</v>
      </c>
      <c r="I11" s="4">
        <v>15788200</v>
      </c>
      <c r="J11" s="4">
        <v>15686400</v>
      </c>
      <c r="K11" s="4">
        <v>17257250</v>
      </c>
      <c r="L11" s="4">
        <v>17982450</v>
      </c>
      <c r="M11" s="4">
        <v>20269500</v>
      </c>
      <c r="N11" s="4">
        <v>18259200</v>
      </c>
      <c r="O11" s="8">
        <f t="shared" si="0"/>
        <v>208966200</v>
      </c>
      <c r="R11" s="12"/>
    </row>
    <row r="12" spans="2:18" x14ac:dyDescent="0.25">
      <c r="B12" s="3" t="s">
        <v>8</v>
      </c>
      <c r="C12" s="4">
        <v>19461150</v>
      </c>
      <c r="D12" s="4">
        <v>20444250</v>
      </c>
      <c r="E12" s="4">
        <v>18154100</v>
      </c>
      <c r="F12" s="4">
        <v>18154100</v>
      </c>
      <c r="G12" s="4">
        <v>18979000</v>
      </c>
      <c r="H12" s="4">
        <v>18383450</v>
      </c>
      <c r="I12" s="4">
        <v>18391900</v>
      </c>
      <c r="J12" s="4">
        <v>18475500</v>
      </c>
      <c r="K12" s="4">
        <v>14531650</v>
      </c>
      <c r="L12" s="4">
        <v>17581850</v>
      </c>
      <c r="M12" s="4">
        <v>20126200</v>
      </c>
      <c r="N12" s="4">
        <v>18691900</v>
      </c>
      <c r="O12" s="8">
        <f t="shared" si="0"/>
        <v>221375050</v>
      </c>
      <c r="R12" s="13"/>
    </row>
    <row r="13" spans="2:18" x14ac:dyDescent="0.25">
      <c r="B13" s="3" t="s">
        <v>9</v>
      </c>
      <c r="C13" s="4">
        <v>156878100</v>
      </c>
      <c r="D13" s="4">
        <v>152828100</v>
      </c>
      <c r="E13" s="4">
        <v>149017100</v>
      </c>
      <c r="F13" s="4">
        <v>155868350</v>
      </c>
      <c r="G13" s="4">
        <v>151581700</v>
      </c>
      <c r="H13" s="4">
        <v>153634450</v>
      </c>
      <c r="I13" s="4">
        <v>151134900</v>
      </c>
      <c r="J13" s="4">
        <v>148685050</v>
      </c>
      <c r="K13" s="4">
        <v>151440350</v>
      </c>
      <c r="L13" s="4">
        <v>142339250</v>
      </c>
      <c r="M13" s="4">
        <v>142623150</v>
      </c>
      <c r="N13" s="4">
        <v>141711250</v>
      </c>
      <c r="O13" s="8">
        <f t="shared" si="0"/>
        <v>1797741750</v>
      </c>
    </row>
    <row r="14" spans="2:18" x14ac:dyDescent="0.25">
      <c r="B14" s="3" t="s">
        <v>10</v>
      </c>
      <c r="C14" s="4">
        <v>37717150</v>
      </c>
      <c r="D14" s="4">
        <v>37626100</v>
      </c>
      <c r="E14" s="4">
        <v>38014650</v>
      </c>
      <c r="F14" s="4">
        <v>38932550</v>
      </c>
      <c r="G14" s="4">
        <v>38560200</v>
      </c>
      <c r="H14" s="4">
        <v>40515800</v>
      </c>
      <c r="I14" s="4">
        <v>41369850</v>
      </c>
      <c r="J14" s="4">
        <v>42956800</v>
      </c>
      <c r="K14" s="4">
        <v>42590300</v>
      </c>
      <c r="L14" s="4">
        <v>41798900</v>
      </c>
      <c r="M14" s="4">
        <v>43742350</v>
      </c>
      <c r="N14" s="4">
        <v>43693100</v>
      </c>
      <c r="O14" s="8">
        <f t="shared" si="0"/>
        <v>487517750</v>
      </c>
    </row>
    <row r="15" spans="2:18" x14ac:dyDescent="0.25">
      <c r="B15" s="3" t="s">
        <v>11</v>
      </c>
      <c r="C15" s="4">
        <v>29747550</v>
      </c>
      <c r="D15" s="4">
        <v>28935200</v>
      </c>
      <c r="E15" s="4">
        <v>28195050</v>
      </c>
      <c r="F15" s="4">
        <v>31011800</v>
      </c>
      <c r="G15" s="4">
        <v>23614500</v>
      </c>
      <c r="H15" s="4">
        <v>27132600</v>
      </c>
      <c r="I15" s="4">
        <v>25880650</v>
      </c>
      <c r="J15" s="4">
        <v>27276150</v>
      </c>
      <c r="K15" s="4">
        <v>24925350</v>
      </c>
      <c r="L15" s="4">
        <v>25865800</v>
      </c>
      <c r="M15" s="4">
        <v>26273500</v>
      </c>
      <c r="N15" s="4">
        <v>26914500</v>
      </c>
      <c r="O15" s="8">
        <f t="shared" si="0"/>
        <v>325772650</v>
      </c>
    </row>
    <row r="16" spans="2:18" x14ac:dyDescent="0.25">
      <c r="B16" s="3" t="s">
        <v>12</v>
      </c>
      <c r="C16" s="4">
        <v>51331600</v>
      </c>
      <c r="D16" s="4">
        <v>47747400</v>
      </c>
      <c r="E16" s="4">
        <v>48343000</v>
      </c>
      <c r="F16" s="4">
        <v>54246300</v>
      </c>
      <c r="G16" s="4">
        <v>49537700</v>
      </c>
      <c r="H16" s="4">
        <v>49592050</v>
      </c>
      <c r="I16" s="4">
        <v>51942150</v>
      </c>
      <c r="J16" s="4">
        <v>53245900</v>
      </c>
      <c r="K16" s="4">
        <v>53441300</v>
      </c>
      <c r="L16" s="4">
        <v>58053550</v>
      </c>
      <c r="M16" s="4">
        <v>52800900</v>
      </c>
      <c r="N16" s="4">
        <v>49544100</v>
      </c>
      <c r="O16" s="8">
        <f t="shared" si="0"/>
        <v>619825950</v>
      </c>
    </row>
    <row r="17" spans="2:15" x14ac:dyDescent="0.25">
      <c r="B17" s="3" t="s">
        <v>13</v>
      </c>
      <c r="C17" s="4">
        <v>134359400</v>
      </c>
      <c r="D17" s="4">
        <v>112351450</v>
      </c>
      <c r="E17" s="4">
        <v>105612100</v>
      </c>
      <c r="F17" s="4">
        <v>131523500</v>
      </c>
      <c r="G17" s="4">
        <v>117901300</v>
      </c>
      <c r="H17" s="4">
        <v>116570600</v>
      </c>
      <c r="I17" s="4">
        <v>114607000</v>
      </c>
      <c r="J17" s="4">
        <v>123722100</v>
      </c>
      <c r="K17" s="4">
        <v>121722100</v>
      </c>
      <c r="L17" s="4">
        <v>131536500</v>
      </c>
      <c r="M17" s="4">
        <v>118802800</v>
      </c>
      <c r="N17" s="4">
        <v>100328150</v>
      </c>
      <c r="O17" s="8">
        <f t="shared" si="0"/>
        <v>1429037000</v>
      </c>
    </row>
    <row r="18" spans="2:15" x14ac:dyDescent="0.25">
      <c r="B18" s="3" t="s">
        <v>14</v>
      </c>
      <c r="C18" s="4">
        <v>161746600</v>
      </c>
      <c r="D18" s="4">
        <v>156649450</v>
      </c>
      <c r="E18" s="4">
        <v>156738600</v>
      </c>
      <c r="F18" s="4">
        <v>167391950</v>
      </c>
      <c r="G18" s="4">
        <v>164362800</v>
      </c>
      <c r="H18" s="4">
        <v>163712900</v>
      </c>
      <c r="I18" s="4">
        <v>158164600</v>
      </c>
      <c r="J18" s="4">
        <v>158164500</v>
      </c>
      <c r="K18" s="4">
        <v>166124700</v>
      </c>
      <c r="L18" s="4">
        <v>156079550</v>
      </c>
      <c r="M18" s="4">
        <v>147233400</v>
      </c>
      <c r="N18" s="4">
        <v>148292700</v>
      </c>
      <c r="O18" s="8">
        <f t="shared" si="0"/>
        <v>1904661750</v>
      </c>
    </row>
    <row r="19" spans="2:15" x14ac:dyDescent="0.25">
      <c r="B19" s="6" t="s">
        <v>0</v>
      </c>
      <c r="C19" s="7">
        <f>SUM(C5:C18)</f>
        <v>1339208350</v>
      </c>
      <c r="D19" s="7">
        <f t="shared" ref="D19:N19" si="1">SUM(D5:D18)</f>
        <v>1297324550</v>
      </c>
      <c r="E19" s="7">
        <f t="shared" si="1"/>
        <v>1236498150</v>
      </c>
      <c r="F19" s="7">
        <f t="shared" si="1"/>
        <v>1392514500</v>
      </c>
      <c r="G19" s="7">
        <f t="shared" si="1"/>
        <v>1274350450</v>
      </c>
      <c r="H19" s="7">
        <f t="shared" si="1"/>
        <v>1261587800</v>
      </c>
      <c r="I19" s="7">
        <f t="shared" si="1"/>
        <v>1276456050</v>
      </c>
      <c r="J19" s="7">
        <f t="shared" si="1"/>
        <v>1319090550</v>
      </c>
      <c r="K19" s="7">
        <f t="shared" si="1"/>
        <v>1318942400</v>
      </c>
      <c r="L19" s="7">
        <f t="shared" si="1"/>
        <v>1351684200</v>
      </c>
      <c r="M19" s="7">
        <f t="shared" si="1"/>
        <v>1326146500</v>
      </c>
      <c r="N19" s="7">
        <f t="shared" si="1"/>
        <v>1275550250</v>
      </c>
      <c r="O19" s="9">
        <f t="shared" si="0"/>
        <v>15669353750</v>
      </c>
    </row>
    <row r="20" spans="2:15" x14ac:dyDescent="0.25">
      <c r="B20" s="6" t="s">
        <v>36</v>
      </c>
      <c r="C20" s="23">
        <f>C19+D19+E19</f>
        <v>3873031050</v>
      </c>
      <c r="D20" s="24"/>
      <c r="E20" s="25"/>
      <c r="F20" s="26">
        <f>F19+G19+H19</f>
        <v>3928452750</v>
      </c>
      <c r="G20" s="27"/>
      <c r="H20" s="27"/>
      <c r="I20" s="26">
        <f>I19+J19+K19</f>
        <v>3914489000</v>
      </c>
      <c r="J20" s="27"/>
      <c r="K20" s="27"/>
      <c r="L20" s="26">
        <f>L19+M19+N19</f>
        <v>3953380950</v>
      </c>
      <c r="M20" s="27"/>
      <c r="N20" s="27"/>
      <c r="O20" s="9">
        <f t="shared" si="0"/>
        <v>15669353750</v>
      </c>
    </row>
    <row r="21" spans="2:15" x14ac:dyDescent="0.25">
      <c r="B21" s="15" t="s">
        <v>37</v>
      </c>
      <c r="C21" s="15"/>
      <c r="D21" s="16"/>
      <c r="E21" s="16">
        <v>1176876</v>
      </c>
      <c r="F21" s="16"/>
      <c r="G21" s="16"/>
      <c r="H21" s="16">
        <v>1191980</v>
      </c>
      <c r="I21" s="16"/>
      <c r="J21" s="16"/>
      <c r="K21" s="16">
        <v>1179548</v>
      </c>
      <c r="L21" s="16"/>
      <c r="M21" s="16"/>
      <c r="N21" s="16">
        <v>1178169</v>
      </c>
      <c r="O21" s="16">
        <v>4726573</v>
      </c>
    </row>
    <row r="22" spans="2:15" x14ac:dyDescent="0.25">
      <c r="B22" s="17" t="s">
        <v>38</v>
      </c>
      <c r="C22" s="17"/>
      <c r="D22" s="17"/>
      <c r="E22" s="18">
        <f>C20/E21</f>
        <v>3290.9423337717799</v>
      </c>
      <c r="F22" s="17"/>
      <c r="G22" s="17"/>
      <c r="H22" s="18">
        <f>F20/H21</f>
        <v>3295.7371348512602</v>
      </c>
      <c r="I22" s="17"/>
      <c r="J22" s="17"/>
      <c r="K22" s="18">
        <f>I20/K21</f>
        <v>3318.6347651812398</v>
      </c>
      <c r="L22" s="17"/>
      <c r="M22" s="17"/>
      <c r="N22" s="18">
        <f>L20/N21</f>
        <v>3355.5295971970099</v>
      </c>
      <c r="O22" s="18">
        <f>O20/O21</f>
        <v>3315.1616932606398</v>
      </c>
    </row>
    <row r="26" spans="2:15" x14ac:dyDescent="0.25">
      <c r="E26" s="10"/>
      <c r="H26" s="10"/>
      <c r="K26" s="10"/>
      <c r="N26" s="10"/>
      <c r="O26" s="10"/>
    </row>
    <row r="27" spans="2:15" x14ac:dyDescent="0.25">
      <c r="E27" s="10"/>
      <c r="H27" s="10"/>
      <c r="K27" s="10"/>
      <c r="N27" s="10"/>
      <c r="O27" s="10"/>
    </row>
    <row r="28" spans="2:15" x14ac:dyDescent="0.25">
      <c r="E28" s="11"/>
      <c r="H28" s="11"/>
      <c r="K28" s="11"/>
      <c r="N28" s="11"/>
      <c r="O28" s="11"/>
    </row>
    <row r="30" spans="2:15" x14ac:dyDescent="0.25">
      <c r="E30" s="11"/>
      <c r="H30" s="11"/>
    </row>
    <row r="31" spans="2:15" x14ac:dyDescent="0.25">
      <c r="E31" s="10"/>
    </row>
  </sheetData>
  <mergeCells count="9">
    <mergeCell ref="C20:E20"/>
    <mergeCell ref="F20:H20"/>
    <mergeCell ref="I20:K20"/>
    <mergeCell ref="L20:N20"/>
    <mergeCell ref="B3:B4"/>
    <mergeCell ref="C3:E3"/>
    <mergeCell ref="F3:H3"/>
    <mergeCell ref="I3:K3"/>
    <mergeCell ref="L3:N3"/>
  </mergeCells>
  <printOptions horizontalCentered="1"/>
  <pageMargins left="0.118110236220472" right="0.118110236220472" top="0.74803149606299202" bottom="0.74803149606299202" header="0.31496062992126" footer="0.31496062992126"/>
  <pageSetup paperSize="10000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9"/>
  <sheetViews>
    <sheetView workbookViewId="0">
      <selection activeCell="D19" sqref="D19"/>
    </sheetView>
  </sheetViews>
  <sheetFormatPr defaultRowHeight="15" x14ac:dyDescent="0.25"/>
  <cols>
    <col min="3" max="3" width="12.7109375" customWidth="1"/>
    <col min="4" max="4" width="72.7109375" customWidth="1"/>
  </cols>
  <sheetData>
    <row r="3" spans="3:4" x14ac:dyDescent="0.25">
      <c r="C3" t="s">
        <v>34</v>
      </c>
      <c r="D3" s="14" t="s">
        <v>35</v>
      </c>
    </row>
    <row r="4" spans="3:4" x14ac:dyDescent="0.25">
      <c r="C4" t="s">
        <v>39</v>
      </c>
      <c r="D4" t="s">
        <v>46</v>
      </c>
    </row>
    <row r="5" spans="3:4" ht="30" x14ac:dyDescent="0.25">
      <c r="C5" s="19" t="s">
        <v>40</v>
      </c>
      <c r="D5" s="20" t="s">
        <v>47</v>
      </c>
    </row>
    <row r="6" spans="3:4" x14ac:dyDescent="0.25">
      <c r="C6" s="22" t="s">
        <v>49</v>
      </c>
      <c r="D6" t="s">
        <v>41</v>
      </c>
    </row>
    <row r="7" spans="3:4" x14ac:dyDescent="0.25">
      <c r="C7" t="s">
        <v>42</v>
      </c>
      <c r="D7" t="s">
        <v>0</v>
      </c>
    </row>
    <row r="8" spans="3:4" x14ac:dyDescent="0.25">
      <c r="C8" t="s">
        <v>43</v>
      </c>
      <c r="D8" t="s">
        <v>48</v>
      </c>
    </row>
    <row r="9" spans="3:4" ht="15.75" x14ac:dyDescent="0.3">
      <c r="C9" s="21" t="s">
        <v>44</v>
      </c>
      <c r="D9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1345</vt:lpstr>
      <vt:lpstr>diskripsi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2025-01-20T03:56:00Z</cp:lastPrinted>
  <dcterms:created xsi:type="dcterms:W3CDTF">2025-01-18T03:25:00Z</dcterms:created>
  <dcterms:modified xsi:type="dcterms:W3CDTF">2025-01-22T16:24:00Z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BC222477AC684368AE8611ACBBABE7D4_13</vt:lpwstr>
  </property>
  <property fmtid="{D5CDD505-2E9C-101B-9397-08002B2CF9AE}" pid="3" name="KSOProductBuildVer">
    <vt:lpwstr>1033-12.2.0.19805</vt:lpwstr>
  </property>
</Properties>
</file>