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13_ncr:1_{990287CD-4364-4E5F-9AC6-EE7FEBCDF47E}" xr6:coauthVersionLast="47" xr6:coauthVersionMax="47" xr10:uidLastSave="{00000000-0000-0000-0000-000000000000}"/>
  <bookViews>
    <workbookView xWindow="-120" yWindow="-120" windowWidth="20730" windowHeight="11040" xr2:uid="{464FE98A-7653-4445-ABA9-249AEC728332}"/>
  </bookViews>
  <sheets>
    <sheet name="17. Farmasi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3" i="1" l="1"/>
  <c r="N74" i="1" s="1"/>
  <c r="K73" i="1"/>
  <c r="K74" i="1" s="1"/>
  <c r="H73" i="1"/>
  <c r="H74" i="1" s="1"/>
  <c r="E73" i="1"/>
  <c r="E74" i="1" s="1"/>
  <c r="M71" i="1"/>
  <c r="K71" i="1"/>
  <c r="J71" i="1"/>
  <c r="I71" i="1"/>
  <c r="G71" i="1"/>
  <c r="F71" i="1"/>
  <c r="H71" i="1" s="1"/>
  <c r="E71" i="1"/>
  <c r="N71" i="1" s="1"/>
  <c r="D71" i="1"/>
  <c r="C71" i="1"/>
  <c r="M70" i="1"/>
  <c r="L70" i="1"/>
  <c r="K70" i="1"/>
  <c r="H70" i="1"/>
  <c r="E70" i="1"/>
  <c r="N70" i="1" s="1"/>
  <c r="M69" i="1"/>
  <c r="L69" i="1"/>
  <c r="K69" i="1"/>
  <c r="H69" i="1"/>
  <c r="N69" i="1" s="1"/>
  <c r="E69" i="1"/>
  <c r="N68" i="1"/>
  <c r="M68" i="1"/>
  <c r="L68" i="1"/>
  <c r="K68" i="1"/>
  <c r="H68" i="1"/>
  <c r="E68" i="1"/>
  <c r="N67" i="1"/>
  <c r="M67" i="1"/>
  <c r="L67" i="1"/>
  <c r="K67" i="1"/>
  <c r="H67" i="1"/>
  <c r="E67" i="1"/>
  <c r="M66" i="1"/>
  <c r="L66" i="1"/>
  <c r="K66" i="1"/>
  <c r="H66" i="1"/>
  <c r="E66" i="1"/>
  <c r="N66" i="1" s="1"/>
  <c r="M65" i="1"/>
  <c r="L65" i="1"/>
  <c r="K65" i="1"/>
  <c r="H65" i="1"/>
  <c r="E65" i="1"/>
  <c r="N65" i="1" s="1"/>
  <c r="N64" i="1"/>
  <c r="M64" i="1"/>
  <c r="L64" i="1"/>
  <c r="K64" i="1"/>
  <c r="H64" i="1"/>
  <c r="E64" i="1"/>
  <c r="N63" i="1"/>
  <c r="M63" i="1"/>
  <c r="L63" i="1"/>
  <c r="K63" i="1"/>
  <c r="H63" i="1"/>
  <c r="E63" i="1"/>
  <c r="M62" i="1"/>
  <c r="L62" i="1"/>
  <c r="K62" i="1"/>
  <c r="H62" i="1"/>
  <c r="E62" i="1"/>
  <c r="N62" i="1" s="1"/>
  <c r="M61" i="1"/>
  <c r="L61" i="1"/>
  <c r="K61" i="1"/>
  <c r="H61" i="1"/>
  <c r="E61" i="1"/>
  <c r="N61" i="1" s="1"/>
  <c r="N60" i="1"/>
  <c r="M60" i="1"/>
  <c r="L60" i="1"/>
  <c r="K60" i="1"/>
  <c r="H60" i="1"/>
  <c r="E60" i="1"/>
  <c r="N59" i="1"/>
  <c r="M59" i="1"/>
  <c r="L59" i="1"/>
  <c r="K59" i="1"/>
  <c r="H59" i="1"/>
  <c r="E59" i="1"/>
  <c r="M58" i="1"/>
  <c r="L58" i="1"/>
  <c r="K58" i="1"/>
  <c r="H58" i="1"/>
  <c r="E58" i="1"/>
  <c r="N58" i="1" s="1"/>
  <c r="M57" i="1"/>
  <c r="L57" i="1"/>
  <c r="K57" i="1"/>
  <c r="H57" i="1"/>
  <c r="E57" i="1"/>
  <c r="N57" i="1" s="1"/>
  <c r="N56" i="1"/>
  <c r="M56" i="1"/>
  <c r="L56" i="1"/>
  <c r="K56" i="1"/>
  <c r="H56" i="1"/>
  <c r="E56" i="1"/>
  <c r="N55" i="1"/>
  <c r="M55" i="1"/>
  <c r="L55" i="1"/>
  <c r="K55" i="1"/>
  <c r="H55" i="1"/>
  <c r="E55" i="1"/>
  <c r="K53" i="1"/>
  <c r="J53" i="1"/>
  <c r="I53" i="1"/>
  <c r="H53" i="1"/>
  <c r="G53" i="1"/>
  <c r="F53" i="1"/>
  <c r="D53" i="1"/>
  <c r="M53" i="1" s="1"/>
  <c r="C53" i="1"/>
  <c r="E53" i="1" s="1"/>
  <c r="N53" i="1" s="1"/>
  <c r="N52" i="1"/>
  <c r="M52" i="1"/>
  <c r="L52" i="1"/>
  <c r="K52" i="1"/>
  <c r="H52" i="1"/>
  <c r="E52" i="1"/>
  <c r="N51" i="1"/>
  <c r="M51" i="1"/>
  <c r="L51" i="1"/>
  <c r="K51" i="1"/>
  <c r="H51" i="1"/>
  <c r="E51" i="1"/>
  <c r="M50" i="1"/>
  <c r="L50" i="1"/>
  <c r="K50" i="1"/>
  <c r="H50" i="1"/>
  <c r="E50" i="1"/>
  <c r="N50" i="1" s="1"/>
  <c r="M49" i="1"/>
  <c r="L49" i="1"/>
  <c r="K49" i="1"/>
  <c r="H49" i="1"/>
  <c r="E49" i="1"/>
  <c r="N49" i="1" s="1"/>
  <c r="N48" i="1"/>
  <c r="M48" i="1"/>
  <c r="L48" i="1"/>
  <c r="K48" i="1"/>
  <c r="H48" i="1"/>
  <c r="E48" i="1"/>
  <c r="N47" i="1"/>
  <c r="M47" i="1"/>
  <c r="L47" i="1"/>
  <c r="K47" i="1"/>
  <c r="H47" i="1"/>
  <c r="E47" i="1"/>
  <c r="M46" i="1"/>
  <c r="L46" i="1"/>
  <c r="K46" i="1"/>
  <c r="H46" i="1"/>
  <c r="E46" i="1"/>
  <c r="N46" i="1" s="1"/>
  <c r="M45" i="1"/>
  <c r="L45" i="1"/>
  <c r="K45" i="1"/>
  <c r="H45" i="1"/>
  <c r="E45" i="1"/>
  <c r="N45" i="1" s="1"/>
  <c r="J43" i="1"/>
  <c r="J72" i="1" s="1"/>
  <c r="I43" i="1"/>
  <c r="I72" i="1" s="1"/>
  <c r="G43" i="1"/>
  <c r="H43" i="1" s="1"/>
  <c r="F43" i="1"/>
  <c r="F72" i="1" s="1"/>
  <c r="E43" i="1"/>
  <c r="E72" i="1" s="1"/>
  <c r="D43" i="1"/>
  <c r="D72" i="1" s="1"/>
  <c r="C43" i="1"/>
  <c r="C72" i="1" s="1"/>
  <c r="M42" i="1"/>
  <c r="L42" i="1"/>
  <c r="K42" i="1"/>
  <c r="H42" i="1"/>
  <c r="E42" i="1"/>
  <c r="N42" i="1" s="1"/>
  <c r="B42" i="1"/>
  <c r="M41" i="1"/>
  <c r="L41" i="1"/>
  <c r="K41" i="1"/>
  <c r="H41" i="1"/>
  <c r="E41" i="1"/>
  <c r="N41" i="1" s="1"/>
  <c r="B41" i="1"/>
  <c r="N40" i="1"/>
  <c r="M40" i="1"/>
  <c r="L40" i="1"/>
  <c r="K40" i="1"/>
  <c r="H40" i="1"/>
  <c r="E40" i="1"/>
  <c r="B40" i="1"/>
  <c r="N39" i="1"/>
  <c r="M39" i="1"/>
  <c r="L39" i="1"/>
  <c r="K39" i="1"/>
  <c r="H39" i="1"/>
  <c r="E39" i="1"/>
  <c r="B39" i="1"/>
  <c r="N38" i="1"/>
  <c r="M38" i="1"/>
  <c r="L38" i="1"/>
  <c r="K38" i="1"/>
  <c r="H38" i="1"/>
  <c r="E38" i="1"/>
  <c r="B38" i="1"/>
  <c r="M37" i="1"/>
  <c r="L37" i="1"/>
  <c r="K37" i="1"/>
  <c r="N37" i="1" s="1"/>
  <c r="H37" i="1"/>
  <c r="E37" i="1"/>
  <c r="B37" i="1"/>
  <c r="M36" i="1"/>
  <c r="L36" i="1"/>
  <c r="K36" i="1"/>
  <c r="H36" i="1"/>
  <c r="N36" i="1" s="1"/>
  <c r="E36" i="1"/>
  <c r="B36" i="1"/>
  <c r="M35" i="1"/>
  <c r="L35" i="1"/>
  <c r="K35" i="1"/>
  <c r="H35" i="1"/>
  <c r="E35" i="1"/>
  <c r="N35" i="1" s="1"/>
  <c r="B35" i="1"/>
  <c r="M34" i="1"/>
  <c r="L34" i="1"/>
  <c r="K34" i="1"/>
  <c r="H34" i="1"/>
  <c r="E34" i="1"/>
  <c r="N34" i="1" s="1"/>
  <c r="B34" i="1"/>
  <c r="M33" i="1"/>
  <c r="L33" i="1"/>
  <c r="K33" i="1"/>
  <c r="H33" i="1"/>
  <c r="N33" i="1" s="1"/>
  <c r="E33" i="1"/>
  <c r="B33" i="1"/>
  <c r="N32" i="1"/>
  <c r="M32" i="1"/>
  <c r="L32" i="1"/>
  <c r="K32" i="1"/>
  <c r="H32" i="1"/>
  <c r="E32" i="1"/>
  <c r="B32" i="1"/>
  <c r="M31" i="1"/>
  <c r="L31" i="1"/>
  <c r="K31" i="1"/>
  <c r="H31" i="1"/>
  <c r="E31" i="1"/>
  <c r="N31" i="1" s="1"/>
  <c r="B31" i="1"/>
  <c r="M30" i="1"/>
  <c r="L30" i="1"/>
  <c r="K30" i="1"/>
  <c r="H30" i="1"/>
  <c r="E30" i="1"/>
  <c r="N30" i="1" s="1"/>
  <c r="B30" i="1"/>
  <c r="M29" i="1"/>
  <c r="L29" i="1"/>
  <c r="K29" i="1"/>
  <c r="N29" i="1" s="1"/>
  <c r="H29" i="1"/>
  <c r="E29" i="1"/>
  <c r="B29" i="1"/>
  <c r="M28" i="1"/>
  <c r="L28" i="1"/>
  <c r="K28" i="1"/>
  <c r="H28" i="1"/>
  <c r="N28" i="1" s="1"/>
  <c r="E28" i="1"/>
  <c r="B28" i="1"/>
  <c r="M27" i="1"/>
  <c r="L27" i="1"/>
  <c r="K27" i="1"/>
  <c r="H27" i="1"/>
  <c r="E27" i="1"/>
  <c r="N27" i="1" s="1"/>
  <c r="B27" i="1"/>
  <c r="M26" i="1"/>
  <c r="L26" i="1"/>
  <c r="K26" i="1"/>
  <c r="H26" i="1"/>
  <c r="E26" i="1"/>
  <c r="N26" i="1" s="1"/>
  <c r="B26" i="1"/>
  <c r="M25" i="1"/>
  <c r="L25" i="1"/>
  <c r="K25" i="1"/>
  <c r="H25" i="1"/>
  <c r="N25" i="1" s="1"/>
  <c r="E25" i="1"/>
  <c r="B25" i="1"/>
  <c r="N24" i="1"/>
  <c r="M24" i="1"/>
  <c r="L24" i="1"/>
  <c r="K24" i="1"/>
  <c r="H24" i="1"/>
  <c r="E24" i="1"/>
  <c r="B24" i="1"/>
  <c r="M23" i="1"/>
  <c r="L23" i="1"/>
  <c r="K23" i="1"/>
  <c r="H23" i="1"/>
  <c r="E23" i="1"/>
  <c r="N23" i="1" s="1"/>
  <c r="B23" i="1"/>
  <c r="M22" i="1"/>
  <c r="L22" i="1"/>
  <c r="K22" i="1"/>
  <c r="H22" i="1"/>
  <c r="E22" i="1"/>
  <c r="N22" i="1" s="1"/>
  <c r="B22" i="1"/>
  <c r="M21" i="1"/>
  <c r="L21" i="1"/>
  <c r="K21" i="1"/>
  <c r="N21" i="1" s="1"/>
  <c r="H21" i="1"/>
  <c r="E21" i="1"/>
  <c r="B21" i="1"/>
  <c r="M20" i="1"/>
  <c r="L20" i="1"/>
  <c r="K20" i="1"/>
  <c r="H20" i="1"/>
  <c r="N20" i="1" s="1"/>
  <c r="E20" i="1"/>
  <c r="B20" i="1"/>
  <c r="M19" i="1"/>
  <c r="L19" i="1"/>
  <c r="K19" i="1"/>
  <c r="H19" i="1"/>
  <c r="E19" i="1"/>
  <c r="N19" i="1" s="1"/>
  <c r="B19" i="1"/>
  <c r="M18" i="1"/>
  <c r="L18" i="1"/>
  <c r="K18" i="1"/>
  <c r="H18" i="1"/>
  <c r="E18" i="1"/>
  <c r="N18" i="1" s="1"/>
  <c r="B18" i="1"/>
  <c r="N17" i="1"/>
  <c r="M17" i="1"/>
  <c r="L17" i="1"/>
  <c r="K17" i="1"/>
  <c r="H17" i="1"/>
  <c r="E17" i="1"/>
  <c r="B17" i="1"/>
  <c r="N16" i="1"/>
  <c r="M16" i="1"/>
  <c r="L16" i="1"/>
  <c r="K16" i="1"/>
  <c r="H16" i="1"/>
  <c r="E16" i="1"/>
  <c r="B16" i="1"/>
  <c r="N15" i="1"/>
  <c r="M15" i="1"/>
  <c r="L15" i="1"/>
  <c r="K15" i="1"/>
  <c r="H15" i="1"/>
  <c r="E15" i="1"/>
  <c r="B15" i="1"/>
  <c r="M14" i="1"/>
  <c r="L14" i="1"/>
  <c r="K14" i="1"/>
  <c r="N14" i="1" s="1"/>
  <c r="H14" i="1"/>
  <c r="E14" i="1"/>
  <c r="B14" i="1"/>
  <c r="M13" i="1"/>
  <c r="L13" i="1"/>
  <c r="K13" i="1"/>
  <c r="H13" i="1"/>
  <c r="N13" i="1" s="1"/>
  <c r="E13" i="1"/>
  <c r="B13" i="1"/>
  <c r="M12" i="1"/>
  <c r="L12" i="1"/>
  <c r="K12" i="1"/>
  <c r="H12" i="1"/>
  <c r="E12" i="1"/>
  <c r="N12" i="1" s="1"/>
  <c r="B12" i="1"/>
  <c r="E5" i="1"/>
  <c r="D5" i="1"/>
  <c r="E4" i="1"/>
  <c r="D4" i="1"/>
  <c r="N43" i="1" l="1"/>
  <c r="N72" i="1" s="1"/>
  <c r="H72" i="1"/>
  <c r="K43" i="1"/>
  <c r="K72" i="1" s="1"/>
  <c r="G72" i="1"/>
  <c r="L43" i="1"/>
  <c r="L71" i="1"/>
  <c r="M43" i="1"/>
  <c r="M72" i="1" s="1"/>
  <c r="L53" i="1"/>
  <c r="L72" i="1" l="1"/>
</calcChain>
</file>

<file path=xl/sharedStrings.xml><?xml version="1.0" encoding="utf-8"?>
<sst xmlns="http://schemas.openxmlformats.org/spreadsheetml/2006/main" count="60" uniqueCount="51">
  <si>
    <t>TABEL 17</t>
  </si>
  <si>
    <t>JUMLAH TENAGA KEFARMASIAN DI FASILITAS KESEHATAN</t>
  </si>
  <si>
    <t>NO</t>
  </si>
  <si>
    <t>UNIT KERJA</t>
  </si>
  <si>
    <t>TENAGA KEFARMASIAN</t>
  </si>
  <si>
    <t>VOKASI FARMASI</t>
  </si>
  <si>
    <t>APOTEKER</t>
  </si>
  <si>
    <t>APOTEKER SPESIALIS</t>
  </si>
  <si>
    <t>TOTAL</t>
  </si>
  <si>
    <t>L</t>
  </si>
  <si>
    <t>P</t>
  </si>
  <si>
    <t>L + P</t>
  </si>
  <si>
    <t>A</t>
  </si>
  <si>
    <t>PUSKESMAS</t>
  </si>
  <si>
    <t>TOTAL PUSKESMAS</t>
  </si>
  <si>
    <t>B</t>
  </si>
  <si>
    <t>RUMAH SAKIT</t>
  </si>
  <si>
    <t>RSUD Dr. Harjono S.</t>
  </si>
  <si>
    <t>RSUD Bantarangin</t>
  </si>
  <si>
    <t>RSU 'Aisyiyah Ponorogo</t>
  </si>
  <si>
    <t>RSU Darmayu Ponorogo</t>
  </si>
  <si>
    <t>RSU Muslimat</t>
  </si>
  <si>
    <t>RSU Muhammadiyah</t>
  </si>
  <si>
    <t>RSU Griya Waluya</t>
  </si>
  <si>
    <t>RSU Yasyfin</t>
  </si>
  <si>
    <t>TOTAL RUMAH SAKIT</t>
  </si>
  <si>
    <t>C</t>
  </si>
  <si>
    <t>SARANA FASILITAS PELAYANAN KESEHATAN LAINNYA</t>
  </si>
  <si>
    <t>Klinik</t>
  </si>
  <si>
    <t>Praktek Nakes Mandiri</t>
  </si>
  <si>
    <t>Sarana Kefarmasian dan Alkes</t>
  </si>
  <si>
    <t>Dinas Kesehatan</t>
  </si>
  <si>
    <t>Laboratorium Kesehatan</t>
  </si>
  <si>
    <t>Optik</t>
  </si>
  <si>
    <t>PSC 119</t>
  </si>
  <si>
    <t>UPT Transfusi Darah</t>
  </si>
  <si>
    <t>Balai Besar Kekarantinaan Kesehatan</t>
  </si>
  <si>
    <t>Balai Kesehatan Kulit, Kelamin dan Komestik</t>
  </si>
  <si>
    <t>Balai Pengobatan/ Kesehatan Masyarakat</t>
  </si>
  <si>
    <t>Institusi Diklat dan Pengembangan SDMK</t>
  </si>
  <si>
    <t>Institusi Pendidikan Tenaga Kesehatan</t>
  </si>
  <si>
    <t>Pengobatan Tradisional</t>
  </si>
  <si>
    <t>Pusat Pelayanan Kesehatan Gigi dan Mulut</t>
  </si>
  <si>
    <t>Fasyankes lainnya</t>
  </si>
  <si>
    <t>TOTAL SARANA FASYANKES LAINNYA</t>
  </si>
  <si>
    <t>JUMLAH BERDASARKAN PELAYANAN (A+B+C)</t>
  </si>
  <si>
    <t>JUMLAH BERDASARKAN WILAYAH (STR)</t>
  </si>
  <si>
    <t>RASIO TERHADAP 100.000 PENDUDUK</t>
  </si>
  <si>
    <t>Sumber: Bidang SDK</t>
  </si>
  <si>
    <t>Keterangan : - Tenaga kesehatan termasuk yang memiliki ijazah pasca sarjana dan doktor</t>
  </si>
  <si>
    <t xml:space="preserve">a. Pada perhitungan jumlah rasio di tingkat kabupaten/kota terhitung berdasarkan STR yang memberikan pelayanan kesehatan di fasilitas kesehatan, baik di Puskesmas, Rumah Sakit, dan sarana pelayanan kesehatan lain di suatu wilayah per 100.000 penduduk.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</si>
</sst>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i/>
      <sz val="9"/>
      <color theme="1"/>
      <name val="Arial"/>
      <family val="2"/>
    </font>
    <font>
      <b/>
      <i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37" fontId="6" fillId="0" borderId="7" xfId="0" applyNumberFormat="1" applyFont="1" applyBorder="1" applyAlignment="1">
      <alignment horizontal="right"/>
    </xf>
    <xf numFmtId="37" fontId="6" fillId="0" borderId="4" xfId="0" applyNumberFormat="1" applyFont="1" applyBorder="1" applyAlignment="1">
      <alignment horizontal="right"/>
    </xf>
    <xf numFmtId="37" fontId="2" fillId="0" borderId="7" xfId="0" applyNumberFormat="1" applyFont="1" applyBorder="1" applyAlignment="1">
      <alignment horizontal="right" vertical="center"/>
    </xf>
    <xf numFmtId="37" fontId="6" fillId="0" borderId="6" xfId="0" applyNumberFormat="1" applyFont="1" applyBorder="1" applyAlignment="1">
      <alignment horizontal="right"/>
    </xf>
    <xf numFmtId="37" fontId="6" fillId="0" borderId="8" xfId="0" applyNumberFormat="1" applyFont="1" applyBorder="1" applyAlignment="1">
      <alignment horizontal="right"/>
    </xf>
    <xf numFmtId="0" fontId="1" fillId="0" borderId="7" xfId="0" applyFont="1" applyBorder="1" applyAlignment="1">
      <alignment vertical="center"/>
    </xf>
    <xf numFmtId="37" fontId="1" fillId="0" borderId="7" xfId="0" applyNumberFormat="1" applyFont="1" applyBorder="1" applyAlignment="1">
      <alignment horizontal="right" vertical="center"/>
    </xf>
    <xf numFmtId="0" fontId="6" fillId="0" borderId="7" xfId="0" applyFont="1" applyBorder="1"/>
    <xf numFmtId="0" fontId="1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6" fillId="0" borderId="7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1" fillId="0" borderId="7" xfId="0" applyFont="1" applyBorder="1" applyAlignment="1">
      <alignment horizontal="right" vertical="top" wrapText="1"/>
    </xf>
    <xf numFmtId="37" fontId="1" fillId="0" borderId="7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top"/>
    </xf>
    <xf numFmtId="0" fontId="7" fillId="0" borderId="4" xfId="0" applyFont="1" applyBorder="1" applyAlignment="1">
      <alignment horizontal="right" vertical="top"/>
    </xf>
    <xf numFmtId="2" fontId="1" fillId="0" borderId="7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1" fillId="0" borderId="2" xfId="0" applyFont="1" applyBorder="1" applyAlignment="1">
      <alignment horizontal="center" vertical="top" wrapText="1"/>
    </xf>
    <xf numFmtId="0" fontId="3" fillId="0" borderId="3" xfId="0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76</xdr:row>
      <xdr:rowOff>0</xdr:rowOff>
    </xdr:from>
    <xdr:ext cx="0" cy="0"/>
    <xdr:grpSp>
      <xdr:nvGrpSpPr>
        <xdr:cNvPr id="2" name="Shape 2">
          <a:extLst>
            <a:ext uri="{FF2B5EF4-FFF2-40B4-BE49-F238E27FC236}">
              <a16:creationId xmlns:a16="http://schemas.microsoft.com/office/drawing/2014/main" id="{A1640CF5-8FD2-4B34-8BDB-4BF830F3998F}"/>
            </a:ext>
          </a:extLst>
        </xdr:cNvPr>
        <xdr:cNvGrpSpPr/>
      </xdr:nvGrpSpPr>
      <xdr:grpSpPr>
        <a:xfrm>
          <a:off x="3349625" y="19145250"/>
          <a:ext cx="0" cy="0"/>
          <a:chOff x="3349625" y="19145250"/>
          <a:chExt cx="0" cy="0"/>
        </a:xfrm>
      </xdr:grpSpPr>
      <xdr:grpSp>
        <xdr:nvGrpSpPr>
          <xdr:cNvPr id="3" name="Shape 7">
            <a:extLst>
              <a:ext uri="{FF2B5EF4-FFF2-40B4-BE49-F238E27FC236}">
                <a16:creationId xmlns:a16="http://schemas.microsoft.com/office/drawing/2014/main" id="{4291D7BB-DFC6-4B62-A687-B7C3C79103DD}"/>
              </a:ext>
            </a:extLst>
          </xdr:cNvPr>
          <xdr:cNvGrpSpPr/>
        </xdr:nvGrpSpPr>
        <xdr:grpSpPr>
          <a:xfrm>
            <a:off x="5346000" y="3780000"/>
            <a:ext cx="0" cy="0"/>
            <a:chOff x="175" y="611"/>
            <a:chExt cx="8" cy="4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AC1E2B80-7268-4755-8B9C-765E2E731BDF}"/>
                </a:ext>
              </a:extLst>
            </xdr:cNvPr>
            <xdr:cNvSpPr/>
          </xdr:nvSpPr>
          <xdr:spPr>
            <a:xfrm>
              <a:off x="175" y="611"/>
              <a:ext cx="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8">
              <a:extLst>
                <a:ext uri="{FF2B5EF4-FFF2-40B4-BE49-F238E27FC236}">
                  <a16:creationId xmlns:a16="http://schemas.microsoft.com/office/drawing/2014/main" id="{CCEE81BA-617C-4500-824D-F830647F4361}"/>
                </a:ext>
              </a:extLst>
            </xdr:cNvPr>
            <xdr:cNvCxnSpPr/>
          </xdr:nvCxnSpPr>
          <xdr:spPr>
            <a:xfrm>
              <a:off x="175" y="611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  <xdr:cxnSp macro="">
          <xdr:nvCxnSpPr>
            <xdr:cNvPr id="6" name="Shape 9">
              <a:extLst>
                <a:ext uri="{FF2B5EF4-FFF2-40B4-BE49-F238E27FC236}">
                  <a16:creationId xmlns:a16="http://schemas.microsoft.com/office/drawing/2014/main" id="{2C2C494F-1333-4AA0-BB54-E312D4D57EF7}"/>
                </a:ext>
              </a:extLst>
            </xdr:cNvPr>
            <xdr:cNvCxnSpPr/>
          </xdr:nvCxnSpPr>
          <xdr:spPr>
            <a:xfrm>
              <a:off x="175" y="615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</xdr:grpSp>
    </xdr:grpSp>
    <xdr:clientData fLocksWithSheet="0"/>
  </xdr:oneCellAnchor>
  <xdr:oneCellAnchor>
    <xdr:from>
      <xdr:col>2</xdr:col>
      <xdr:colOff>0</xdr:colOff>
      <xdr:row>76</xdr:row>
      <xdr:rowOff>0</xdr:rowOff>
    </xdr:from>
    <xdr:ext cx="0" cy="0"/>
    <xdr:grpSp>
      <xdr:nvGrpSpPr>
        <xdr:cNvPr id="7" name="Shape 2">
          <a:extLst>
            <a:ext uri="{FF2B5EF4-FFF2-40B4-BE49-F238E27FC236}">
              <a16:creationId xmlns:a16="http://schemas.microsoft.com/office/drawing/2014/main" id="{D013E63D-3CA8-48A9-B483-5D3653620BA0}"/>
            </a:ext>
          </a:extLst>
        </xdr:cNvPr>
        <xdr:cNvGrpSpPr/>
      </xdr:nvGrpSpPr>
      <xdr:grpSpPr>
        <a:xfrm>
          <a:off x="3349625" y="19145250"/>
          <a:ext cx="0" cy="0"/>
          <a:chOff x="3349625" y="19145250"/>
          <a:chExt cx="0" cy="0"/>
        </a:xfrm>
      </xdr:grpSpPr>
      <xdr:grpSp>
        <xdr:nvGrpSpPr>
          <xdr:cNvPr id="8" name="Shape 10">
            <a:extLst>
              <a:ext uri="{FF2B5EF4-FFF2-40B4-BE49-F238E27FC236}">
                <a16:creationId xmlns:a16="http://schemas.microsoft.com/office/drawing/2014/main" id="{9E048CAE-BA66-444E-9B09-3D435915754D}"/>
              </a:ext>
            </a:extLst>
          </xdr:cNvPr>
          <xdr:cNvGrpSpPr/>
        </xdr:nvGrpSpPr>
        <xdr:grpSpPr>
          <a:xfrm>
            <a:off x="5346000" y="3780000"/>
            <a:ext cx="0" cy="0"/>
            <a:chOff x="175" y="611"/>
            <a:chExt cx="8" cy="4"/>
          </a:xfrm>
        </xdr:grpSpPr>
        <xdr:sp macro="" textlink="">
          <xdr:nvSpPr>
            <xdr:cNvPr id="9" name="Shape 4">
              <a:extLst>
                <a:ext uri="{FF2B5EF4-FFF2-40B4-BE49-F238E27FC236}">
                  <a16:creationId xmlns:a16="http://schemas.microsoft.com/office/drawing/2014/main" id="{AB7225B1-A3A5-456E-907C-613935413F75}"/>
                </a:ext>
              </a:extLst>
            </xdr:cNvPr>
            <xdr:cNvSpPr/>
          </xdr:nvSpPr>
          <xdr:spPr>
            <a:xfrm>
              <a:off x="175" y="611"/>
              <a:ext cx="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" name="Shape 11">
              <a:extLst>
                <a:ext uri="{FF2B5EF4-FFF2-40B4-BE49-F238E27FC236}">
                  <a16:creationId xmlns:a16="http://schemas.microsoft.com/office/drawing/2014/main" id="{A68D5073-0D5B-4CA6-A4EB-F92C3F35506B}"/>
                </a:ext>
              </a:extLst>
            </xdr:cNvPr>
            <xdr:cNvCxnSpPr/>
          </xdr:nvCxnSpPr>
          <xdr:spPr>
            <a:xfrm>
              <a:off x="175" y="611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  <xdr:cxnSp macro="">
          <xdr:nvCxnSpPr>
            <xdr:cNvPr id="11" name="Shape 12">
              <a:extLst>
                <a:ext uri="{FF2B5EF4-FFF2-40B4-BE49-F238E27FC236}">
                  <a16:creationId xmlns:a16="http://schemas.microsoft.com/office/drawing/2014/main" id="{41B617ED-37C0-4B30-8061-F5560AEF5E3F}"/>
                </a:ext>
              </a:extLst>
            </xdr:cNvPr>
            <xdr:cNvCxnSpPr/>
          </xdr:nvCxnSpPr>
          <xdr:spPr>
            <a:xfrm>
              <a:off x="175" y="615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</xdr:grpSp>
    </xdr:grp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SUNGRAM/SADAP/PROFILKES_KAB%20PONOROGO_2024_1505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>
        <row r="28">
          <cell r="E28">
            <v>962941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Ngrayun</v>
          </cell>
        </row>
        <row r="10">
          <cell r="C10" t="str">
            <v>Slahung</v>
          </cell>
        </row>
        <row r="11">
          <cell r="C11" t="str">
            <v>Nailan</v>
          </cell>
        </row>
        <row r="12">
          <cell r="C12" t="str">
            <v>Bungkal</v>
          </cell>
        </row>
        <row r="13">
          <cell r="C13" t="str">
            <v>Sambit</v>
          </cell>
        </row>
        <row r="14">
          <cell r="C14" t="str">
            <v>Wringinanom</v>
          </cell>
        </row>
        <row r="15">
          <cell r="C15" t="str">
            <v>Sawoo</v>
          </cell>
        </row>
        <row r="16">
          <cell r="C16" t="str">
            <v>Bondrang</v>
          </cell>
        </row>
        <row r="17">
          <cell r="C17" t="str">
            <v>Sooko</v>
          </cell>
        </row>
        <row r="18">
          <cell r="C18" t="str">
            <v>Pudak</v>
          </cell>
        </row>
        <row r="19">
          <cell r="C19" t="str">
            <v>Pulung</v>
          </cell>
        </row>
        <row r="20">
          <cell r="C20" t="str">
            <v>Kesugihan</v>
          </cell>
        </row>
        <row r="21">
          <cell r="C21" t="str">
            <v>Mlarak</v>
          </cell>
        </row>
        <row r="22">
          <cell r="C22" t="str">
            <v>Siman</v>
          </cell>
        </row>
        <row r="23">
          <cell r="C23" t="str">
            <v>Ronowijayan</v>
          </cell>
        </row>
        <row r="24">
          <cell r="C24" t="str">
            <v>Jetis</v>
          </cell>
        </row>
        <row r="25">
          <cell r="C25" t="str">
            <v>Balong</v>
          </cell>
        </row>
        <row r="26">
          <cell r="C26" t="str">
            <v>Kauman</v>
          </cell>
        </row>
        <row r="27">
          <cell r="C27" t="str">
            <v>Ngrandu</v>
          </cell>
        </row>
        <row r="28">
          <cell r="C28" t="str">
            <v>Jambon</v>
          </cell>
        </row>
        <row r="29">
          <cell r="C29" t="str">
            <v>Badegan</v>
          </cell>
        </row>
        <row r="30">
          <cell r="C30" t="str">
            <v>Sampung</v>
          </cell>
        </row>
        <row r="31">
          <cell r="C31" t="str">
            <v>Kunti</v>
          </cell>
        </row>
        <row r="32">
          <cell r="C32" t="str">
            <v>Sukorejo</v>
          </cell>
        </row>
        <row r="33">
          <cell r="C33" t="str">
            <v>Po. Utara</v>
          </cell>
        </row>
        <row r="34">
          <cell r="C34" t="str">
            <v>Po. Selatan</v>
          </cell>
        </row>
        <row r="35">
          <cell r="C35" t="str">
            <v>Babadan</v>
          </cell>
        </row>
        <row r="36">
          <cell r="C36" t="str">
            <v>Sukosari</v>
          </cell>
        </row>
        <row r="37">
          <cell r="C37" t="str">
            <v>Jenangan</v>
          </cell>
        </row>
        <row r="38">
          <cell r="C38" t="str">
            <v>Setono</v>
          </cell>
        </row>
        <row r="39">
          <cell r="C39" t="str">
            <v>Ngebel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D2BC9-2A01-41B9-8593-30C9BD839E68}">
  <dimension ref="A1:Z1003"/>
  <sheetViews>
    <sheetView tabSelected="1" view="pageBreakPreview" zoomScale="60" zoomScaleNormal="100" workbookViewId="0">
      <pane ySplit="10" topLeftCell="A29" activePane="bottomLeft" state="frozen"/>
      <selection pane="bottomLeft" activeCell="R78" sqref="R78"/>
    </sheetView>
  </sheetViews>
  <sheetFormatPr defaultColWidth="14.42578125" defaultRowHeight="15" customHeight="1" x14ac:dyDescent="0.25"/>
  <cols>
    <col min="1" max="1" width="5.7109375" customWidth="1"/>
    <col min="2" max="2" width="44.42578125" customWidth="1"/>
    <col min="3" max="14" width="7.7109375" customWidth="1"/>
    <col min="15" max="26" width="9.140625" customWidth="1"/>
  </cols>
  <sheetData>
    <row r="1" spans="1:26" ht="15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40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3"/>
      <c r="B4" s="3"/>
      <c r="C4" s="3"/>
      <c r="D4" s="4" t="str">
        <f>'[1]1. Luas Wilayah'!E5</f>
        <v>KABUPATEN</v>
      </c>
      <c r="E4" s="5" t="str">
        <f>'[1]1. Luas Wilayah'!$F$5</f>
        <v>PONOROGO</v>
      </c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3"/>
      <c r="B5" s="3"/>
      <c r="C5" s="3"/>
      <c r="D5" s="4" t="str">
        <f>'[1]1. Luas Wilayah'!E6</f>
        <v>TAHUN</v>
      </c>
      <c r="E5" s="41">
        <f>'[1]1. Luas Wilayah'!$F$6</f>
        <v>2024</v>
      </c>
      <c r="F5" s="41"/>
      <c r="G5" s="3"/>
      <c r="H5" s="3"/>
      <c r="I5" s="3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25" customHeight="1" x14ac:dyDescent="0.25">
      <c r="A7" s="42" t="s">
        <v>2</v>
      </c>
      <c r="B7" s="42" t="s">
        <v>3</v>
      </c>
      <c r="C7" s="45" t="s">
        <v>4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7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3.75" customHeight="1" x14ac:dyDescent="0.25">
      <c r="A8" s="43"/>
      <c r="B8" s="43"/>
      <c r="C8" s="45" t="s">
        <v>5</v>
      </c>
      <c r="D8" s="46"/>
      <c r="E8" s="47"/>
      <c r="F8" s="45" t="s">
        <v>6</v>
      </c>
      <c r="G8" s="46"/>
      <c r="H8" s="47"/>
      <c r="I8" s="45" t="s">
        <v>7</v>
      </c>
      <c r="J8" s="46"/>
      <c r="K8" s="47"/>
      <c r="L8" s="45" t="s">
        <v>8</v>
      </c>
      <c r="M8" s="46"/>
      <c r="N8" s="47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25">
      <c r="A9" s="44"/>
      <c r="B9" s="44"/>
      <c r="C9" s="7" t="s">
        <v>9</v>
      </c>
      <c r="D9" s="7" t="s">
        <v>10</v>
      </c>
      <c r="E9" s="7" t="s">
        <v>11</v>
      </c>
      <c r="F9" s="7" t="s">
        <v>9</v>
      </c>
      <c r="G9" s="7" t="s">
        <v>10</v>
      </c>
      <c r="H9" s="7" t="s">
        <v>11</v>
      </c>
      <c r="I9" s="7" t="s">
        <v>9</v>
      </c>
      <c r="J9" s="7" t="s">
        <v>10</v>
      </c>
      <c r="K9" s="7" t="s">
        <v>11</v>
      </c>
      <c r="L9" s="7" t="s">
        <v>9</v>
      </c>
      <c r="M9" s="7" t="s">
        <v>10</v>
      </c>
      <c r="N9" s="7" t="s">
        <v>11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  <c r="M10" s="8">
        <v>13</v>
      </c>
      <c r="N10" s="8">
        <v>14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100000000000001" customHeight="1" x14ac:dyDescent="0.25">
      <c r="A11" s="9" t="s">
        <v>12</v>
      </c>
      <c r="B11" s="10" t="s">
        <v>13</v>
      </c>
      <c r="C11" s="11"/>
      <c r="D11" s="11"/>
      <c r="E11" s="11"/>
      <c r="F11" s="11"/>
      <c r="G11" s="11"/>
      <c r="H11" s="11"/>
      <c r="I11" s="11"/>
      <c r="J11" s="11"/>
      <c r="K11" s="11"/>
      <c r="L11" s="12"/>
      <c r="M11" s="12"/>
      <c r="N11" s="1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100000000000001" customHeight="1" x14ac:dyDescent="0.25">
      <c r="A12" s="13">
        <v>1</v>
      </c>
      <c r="B12" s="12" t="str">
        <f>'[1]9. Ketersediaan Obat'!C9</f>
        <v>Ngrayun</v>
      </c>
      <c r="C12" s="14">
        <v>0</v>
      </c>
      <c r="D12" s="15">
        <v>1</v>
      </c>
      <c r="E12" s="16">
        <f t="shared" ref="E12:E43" si="0">SUM(C12:D12)</f>
        <v>1</v>
      </c>
      <c r="F12" s="14">
        <v>1</v>
      </c>
      <c r="G12" s="15">
        <v>0</v>
      </c>
      <c r="H12" s="16">
        <f t="shared" ref="H12:H43" si="1">SUM(F12:G12)</f>
        <v>1</v>
      </c>
      <c r="I12" s="14">
        <v>0</v>
      </c>
      <c r="J12" s="15">
        <v>0</v>
      </c>
      <c r="K12" s="16">
        <f t="shared" ref="K12:K43" si="2">SUM(I12:J12)</f>
        <v>0</v>
      </c>
      <c r="L12" s="16">
        <f t="shared" ref="L12:N27" si="3">SUM(C12,F12,I12)</f>
        <v>1</v>
      </c>
      <c r="M12" s="16">
        <f t="shared" si="3"/>
        <v>1</v>
      </c>
      <c r="N12" s="16">
        <f t="shared" si="3"/>
        <v>2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100000000000001" customHeight="1" x14ac:dyDescent="0.25">
      <c r="A13" s="13">
        <v>2</v>
      </c>
      <c r="B13" s="12" t="str">
        <f>'[1]9. Ketersediaan Obat'!C10</f>
        <v>Slahung</v>
      </c>
      <c r="C13" s="17">
        <v>0</v>
      </c>
      <c r="D13" s="18">
        <v>1</v>
      </c>
      <c r="E13" s="16">
        <f t="shared" si="0"/>
        <v>1</v>
      </c>
      <c r="F13" s="17">
        <v>0</v>
      </c>
      <c r="G13" s="18">
        <v>1</v>
      </c>
      <c r="H13" s="16">
        <f t="shared" si="1"/>
        <v>1</v>
      </c>
      <c r="I13" s="17">
        <v>0</v>
      </c>
      <c r="J13" s="18">
        <v>0</v>
      </c>
      <c r="K13" s="16">
        <f t="shared" si="2"/>
        <v>0</v>
      </c>
      <c r="L13" s="16">
        <f t="shared" si="3"/>
        <v>0</v>
      </c>
      <c r="M13" s="16">
        <f t="shared" si="3"/>
        <v>2</v>
      </c>
      <c r="N13" s="16">
        <f t="shared" si="3"/>
        <v>2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100000000000001" customHeight="1" x14ac:dyDescent="0.25">
      <c r="A14" s="13">
        <v>3</v>
      </c>
      <c r="B14" s="12" t="str">
        <f>'[1]9. Ketersediaan Obat'!C11</f>
        <v>Nailan</v>
      </c>
      <c r="C14" s="17">
        <v>1</v>
      </c>
      <c r="D14" s="18">
        <v>0</v>
      </c>
      <c r="E14" s="16">
        <f t="shared" si="0"/>
        <v>1</v>
      </c>
      <c r="F14" s="17">
        <v>0</v>
      </c>
      <c r="G14" s="18">
        <v>0</v>
      </c>
      <c r="H14" s="16">
        <f t="shared" si="1"/>
        <v>0</v>
      </c>
      <c r="I14" s="17">
        <v>0</v>
      </c>
      <c r="J14" s="18">
        <v>0</v>
      </c>
      <c r="K14" s="16">
        <f t="shared" si="2"/>
        <v>0</v>
      </c>
      <c r="L14" s="16">
        <f t="shared" si="3"/>
        <v>1</v>
      </c>
      <c r="M14" s="16">
        <f t="shared" si="3"/>
        <v>0</v>
      </c>
      <c r="N14" s="16">
        <f t="shared" si="3"/>
        <v>1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100000000000001" customHeight="1" x14ac:dyDescent="0.25">
      <c r="A15" s="13">
        <v>4</v>
      </c>
      <c r="B15" s="12" t="str">
        <f>'[1]9. Ketersediaan Obat'!C12</f>
        <v>Bungkal</v>
      </c>
      <c r="C15" s="17">
        <v>1</v>
      </c>
      <c r="D15" s="18">
        <v>0</v>
      </c>
      <c r="E15" s="16">
        <f t="shared" si="0"/>
        <v>1</v>
      </c>
      <c r="F15" s="17">
        <v>0</v>
      </c>
      <c r="G15" s="18">
        <v>1</v>
      </c>
      <c r="H15" s="16">
        <f t="shared" si="1"/>
        <v>1</v>
      </c>
      <c r="I15" s="17">
        <v>0</v>
      </c>
      <c r="J15" s="18">
        <v>0</v>
      </c>
      <c r="K15" s="16">
        <f t="shared" si="2"/>
        <v>0</v>
      </c>
      <c r="L15" s="16">
        <f t="shared" si="3"/>
        <v>1</v>
      </c>
      <c r="M15" s="16">
        <f t="shared" si="3"/>
        <v>1</v>
      </c>
      <c r="N15" s="16">
        <f t="shared" si="3"/>
        <v>2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100000000000001" customHeight="1" x14ac:dyDescent="0.25">
      <c r="A16" s="13">
        <v>5</v>
      </c>
      <c r="B16" s="12" t="str">
        <f>'[1]9. Ketersediaan Obat'!C13</f>
        <v>Sambit</v>
      </c>
      <c r="C16" s="17">
        <v>1</v>
      </c>
      <c r="D16" s="18">
        <v>0</v>
      </c>
      <c r="E16" s="16">
        <f t="shared" si="0"/>
        <v>1</v>
      </c>
      <c r="F16" s="17">
        <v>0</v>
      </c>
      <c r="G16" s="18">
        <v>1</v>
      </c>
      <c r="H16" s="16">
        <f t="shared" si="1"/>
        <v>1</v>
      </c>
      <c r="I16" s="17">
        <v>0</v>
      </c>
      <c r="J16" s="18">
        <v>0</v>
      </c>
      <c r="K16" s="16">
        <f t="shared" si="2"/>
        <v>0</v>
      </c>
      <c r="L16" s="16">
        <f t="shared" si="3"/>
        <v>1</v>
      </c>
      <c r="M16" s="16">
        <f t="shared" si="3"/>
        <v>1</v>
      </c>
      <c r="N16" s="16">
        <f t="shared" si="3"/>
        <v>2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100000000000001" customHeight="1" x14ac:dyDescent="0.25">
      <c r="A17" s="13">
        <v>6</v>
      </c>
      <c r="B17" s="12" t="str">
        <f>'[1]9. Ketersediaan Obat'!C14</f>
        <v>Wringinanom</v>
      </c>
      <c r="C17" s="17">
        <v>0</v>
      </c>
      <c r="D17" s="18">
        <v>0</v>
      </c>
      <c r="E17" s="16">
        <f t="shared" si="0"/>
        <v>0</v>
      </c>
      <c r="F17" s="17">
        <v>0</v>
      </c>
      <c r="G17" s="18">
        <v>1</v>
      </c>
      <c r="H17" s="16">
        <f t="shared" si="1"/>
        <v>1</v>
      </c>
      <c r="I17" s="17">
        <v>0</v>
      </c>
      <c r="J17" s="18">
        <v>0</v>
      </c>
      <c r="K17" s="16">
        <f t="shared" si="2"/>
        <v>0</v>
      </c>
      <c r="L17" s="16">
        <f t="shared" si="3"/>
        <v>0</v>
      </c>
      <c r="M17" s="16">
        <f t="shared" si="3"/>
        <v>1</v>
      </c>
      <c r="N17" s="16">
        <f t="shared" si="3"/>
        <v>1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100000000000001" customHeight="1" x14ac:dyDescent="0.25">
      <c r="A18" s="13">
        <v>7</v>
      </c>
      <c r="B18" s="12" t="str">
        <f>'[1]9. Ketersediaan Obat'!C15</f>
        <v>Sawoo</v>
      </c>
      <c r="C18" s="17">
        <v>0</v>
      </c>
      <c r="D18" s="18">
        <v>1</v>
      </c>
      <c r="E18" s="16">
        <f t="shared" si="0"/>
        <v>1</v>
      </c>
      <c r="F18" s="17">
        <v>0</v>
      </c>
      <c r="G18" s="18">
        <v>1</v>
      </c>
      <c r="H18" s="16">
        <f t="shared" si="1"/>
        <v>1</v>
      </c>
      <c r="I18" s="17">
        <v>0</v>
      </c>
      <c r="J18" s="18">
        <v>0</v>
      </c>
      <c r="K18" s="16">
        <f t="shared" si="2"/>
        <v>0</v>
      </c>
      <c r="L18" s="16">
        <f t="shared" si="3"/>
        <v>0</v>
      </c>
      <c r="M18" s="16">
        <f t="shared" si="3"/>
        <v>2</v>
      </c>
      <c r="N18" s="16">
        <f t="shared" si="3"/>
        <v>2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100000000000001" customHeight="1" x14ac:dyDescent="0.25">
      <c r="A19" s="13">
        <v>8</v>
      </c>
      <c r="B19" s="12" t="str">
        <f>'[1]9. Ketersediaan Obat'!C16</f>
        <v>Bondrang</v>
      </c>
      <c r="C19" s="17">
        <v>0</v>
      </c>
      <c r="D19" s="18">
        <v>1</v>
      </c>
      <c r="E19" s="16">
        <f t="shared" si="0"/>
        <v>1</v>
      </c>
      <c r="F19" s="17">
        <v>0</v>
      </c>
      <c r="G19" s="18">
        <v>1</v>
      </c>
      <c r="H19" s="16">
        <f t="shared" si="1"/>
        <v>1</v>
      </c>
      <c r="I19" s="17">
        <v>0</v>
      </c>
      <c r="J19" s="18">
        <v>0</v>
      </c>
      <c r="K19" s="16">
        <f t="shared" si="2"/>
        <v>0</v>
      </c>
      <c r="L19" s="16">
        <f t="shared" si="3"/>
        <v>0</v>
      </c>
      <c r="M19" s="16">
        <f t="shared" si="3"/>
        <v>2</v>
      </c>
      <c r="N19" s="16">
        <f t="shared" si="3"/>
        <v>2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100000000000001" customHeight="1" x14ac:dyDescent="0.25">
      <c r="A20" s="13">
        <v>9</v>
      </c>
      <c r="B20" s="12" t="str">
        <f>'[1]9. Ketersediaan Obat'!C17</f>
        <v>Sooko</v>
      </c>
      <c r="C20" s="17">
        <v>0</v>
      </c>
      <c r="D20" s="18">
        <v>2</v>
      </c>
      <c r="E20" s="16">
        <f t="shared" si="0"/>
        <v>2</v>
      </c>
      <c r="F20" s="17">
        <v>0</v>
      </c>
      <c r="G20" s="18">
        <v>1</v>
      </c>
      <c r="H20" s="16">
        <f t="shared" si="1"/>
        <v>1</v>
      </c>
      <c r="I20" s="17">
        <v>0</v>
      </c>
      <c r="J20" s="18">
        <v>0</v>
      </c>
      <c r="K20" s="16">
        <f t="shared" si="2"/>
        <v>0</v>
      </c>
      <c r="L20" s="16">
        <f t="shared" si="3"/>
        <v>0</v>
      </c>
      <c r="M20" s="16">
        <f t="shared" si="3"/>
        <v>3</v>
      </c>
      <c r="N20" s="16">
        <f t="shared" si="3"/>
        <v>3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100000000000001" customHeight="1" x14ac:dyDescent="0.25">
      <c r="A21" s="13">
        <v>10</v>
      </c>
      <c r="B21" s="12" t="str">
        <f>'[1]9. Ketersediaan Obat'!C18</f>
        <v>Pudak</v>
      </c>
      <c r="C21" s="17">
        <v>0</v>
      </c>
      <c r="D21" s="18">
        <v>1</v>
      </c>
      <c r="E21" s="16">
        <f t="shared" si="0"/>
        <v>1</v>
      </c>
      <c r="F21" s="17">
        <v>1</v>
      </c>
      <c r="G21" s="18">
        <v>0</v>
      </c>
      <c r="H21" s="16">
        <f t="shared" si="1"/>
        <v>1</v>
      </c>
      <c r="I21" s="17">
        <v>0</v>
      </c>
      <c r="J21" s="18">
        <v>0</v>
      </c>
      <c r="K21" s="16">
        <f t="shared" si="2"/>
        <v>0</v>
      </c>
      <c r="L21" s="16">
        <f t="shared" si="3"/>
        <v>1</v>
      </c>
      <c r="M21" s="16">
        <f t="shared" si="3"/>
        <v>1</v>
      </c>
      <c r="N21" s="16">
        <f t="shared" si="3"/>
        <v>2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100000000000001" customHeight="1" x14ac:dyDescent="0.25">
      <c r="A22" s="13">
        <v>11</v>
      </c>
      <c r="B22" s="12" t="str">
        <f>'[1]9. Ketersediaan Obat'!C19</f>
        <v>Pulung</v>
      </c>
      <c r="C22" s="17">
        <v>0</v>
      </c>
      <c r="D22" s="18">
        <v>0</v>
      </c>
      <c r="E22" s="16">
        <f t="shared" si="0"/>
        <v>0</v>
      </c>
      <c r="F22" s="17">
        <v>1</v>
      </c>
      <c r="G22" s="18">
        <v>0</v>
      </c>
      <c r="H22" s="16">
        <f t="shared" si="1"/>
        <v>1</v>
      </c>
      <c r="I22" s="17">
        <v>0</v>
      </c>
      <c r="J22" s="18">
        <v>0</v>
      </c>
      <c r="K22" s="16">
        <f t="shared" si="2"/>
        <v>0</v>
      </c>
      <c r="L22" s="16">
        <f t="shared" si="3"/>
        <v>1</v>
      </c>
      <c r="M22" s="16">
        <f t="shared" si="3"/>
        <v>0</v>
      </c>
      <c r="N22" s="16">
        <f t="shared" si="3"/>
        <v>1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100000000000001" customHeight="1" x14ac:dyDescent="0.25">
      <c r="A23" s="13">
        <v>12</v>
      </c>
      <c r="B23" s="12" t="str">
        <f>'[1]9. Ketersediaan Obat'!C20</f>
        <v>Kesugihan</v>
      </c>
      <c r="C23" s="17">
        <v>0</v>
      </c>
      <c r="D23" s="18">
        <v>0</v>
      </c>
      <c r="E23" s="16">
        <f t="shared" si="0"/>
        <v>0</v>
      </c>
      <c r="F23" s="17">
        <v>0</v>
      </c>
      <c r="G23" s="18">
        <v>1</v>
      </c>
      <c r="H23" s="16">
        <f t="shared" si="1"/>
        <v>1</v>
      </c>
      <c r="I23" s="17">
        <v>0</v>
      </c>
      <c r="J23" s="18">
        <v>0</v>
      </c>
      <c r="K23" s="16">
        <f t="shared" si="2"/>
        <v>0</v>
      </c>
      <c r="L23" s="16">
        <f t="shared" si="3"/>
        <v>0</v>
      </c>
      <c r="M23" s="16">
        <f t="shared" si="3"/>
        <v>1</v>
      </c>
      <c r="N23" s="16">
        <f t="shared" si="3"/>
        <v>1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100000000000001" customHeight="1" x14ac:dyDescent="0.25">
      <c r="A24" s="13">
        <v>13</v>
      </c>
      <c r="B24" s="12" t="str">
        <f>'[1]9. Ketersediaan Obat'!C21</f>
        <v>Mlarak</v>
      </c>
      <c r="C24" s="17">
        <v>0</v>
      </c>
      <c r="D24" s="18">
        <v>1</v>
      </c>
      <c r="E24" s="16">
        <f t="shared" si="0"/>
        <v>1</v>
      </c>
      <c r="F24" s="17">
        <v>0</v>
      </c>
      <c r="G24" s="18">
        <v>1</v>
      </c>
      <c r="H24" s="16">
        <f t="shared" si="1"/>
        <v>1</v>
      </c>
      <c r="I24" s="17">
        <v>0</v>
      </c>
      <c r="J24" s="18">
        <v>0</v>
      </c>
      <c r="K24" s="16">
        <f t="shared" si="2"/>
        <v>0</v>
      </c>
      <c r="L24" s="16">
        <f t="shared" si="3"/>
        <v>0</v>
      </c>
      <c r="M24" s="16">
        <f t="shared" si="3"/>
        <v>2</v>
      </c>
      <c r="N24" s="16">
        <f t="shared" si="3"/>
        <v>2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100000000000001" customHeight="1" x14ac:dyDescent="0.25">
      <c r="A25" s="13">
        <v>14</v>
      </c>
      <c r="B25" s="12" t="str">
        <f>'[1]9. Ketersediaan Obat'!C22</f>
        <v>Siman</v>
      </c>
      <c r="C25" s="17">
        <v>0</v>
      </c>
      <c r="D25" s="18">
        <v>1</v>
      </c>
      <c r="E25" s="16">
        <f t="shared" si="0"/>
        <v>1</v>
      </c>
      <c r="F25" s="17">
        <v>0</v>
      </c>
      <c r="G25" s="18">
        <v>1</v>
      </c>
      <c r="H25" s="16">
        <f t="shared" si="1"/>
        <v>1</v>
      </c>
      <c r="I25" s="17">
        <v>0</v>
      </c>
      <c r="J25" s="18">
        <v>0</v>
      </c>
      <c r="K25" s="16">
        <f t="shared" si="2"/>
        <v>0</v>
      </c>
      <c r="L25" s="16">
        <f t="shared" si="3"/>
        <v>0</v>
      </c>
      <c r="M25" s="16">
        <f t="shared" si="3"/>
        <v>2</v>
      </c>
      <c r="N25" s="16">
        <f t="shared" si="3"/>
        <v>2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100000000000001" customHeight="1" x14ac:dyDescent="0.25">
      <c r="A26" s="13">
        <v>15</v>
      </c>
      <c r="B26" s="12" t="str">
        <f>'[1]9. Ketersediaan Obat'!C23</f>
        <v>Ronowijayan</v>
      </c>
      <c r="C26" s="17">
        <v>0</v>
      </c>
      <c r="D26" s="18">
        <v>1</v>
      </c>
      <c r="E26" s="16">
        <f t="shared" si="0"/>
        <v>1</v>
      </c>
      <c r="F26" s="17">
        <v>0</v>
      </c>
      <c r="G26" s="18">
        <v>1</v>
      </c>
      <c r="H26" s="16">
        <f t="shared" si="1"/>
        <v>1</v>
      </c>
      <c r="I26" s="17">
        <v>0</v>
      </c>
      <c r="J26" s="18">
        <v>0</v>
      </c>
      <c r="K26" s="16">
        <f t="shared" si="2"/>
        <v>0</v>
      </c>
      <c r="L26" s="16">
        <f t="shared" si="3"/>
        <v>0</v>
      </c>
      <c r="M26" s="16">
        <f t="shared" si="3"/>
        <v>2</v>
      </c>
      <c r="N26" s="16">
        <f t="shared" si="3"/>
        <v>2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100000000000001" customHeight="1" x14ac:dyDescent="0.25">
      <c r="A27" s="13">
        <v>16</v>
      </c>
      <c r="B27" s="12" t="str">
        <f>'[1]9. Ketersediaan Obat'!C24</f>
        <v>Jetis</v>
      </c>
      <c r="C27" s="17">
        <v>0</v>
      </c>
      <c r="D27" s="18">
        <v>0</v>
      </c>
      <c r="E27" s="16">
        <f t="shared" si="0"/>
        <v>0</v>
      </c>
      <c r="F27" s="17">
        <v>0</v>
      </c>
      <c r="G27" s="18">
        <v>0</v>
      </c>
      <c r="H27" s="16">
        <f t="shared" si="1"/>
        <v>0</v>
      </c>
      <c r="I27" s="17">
        <v>0</v>
      </c>
      <c r="J27" s="18">
        <v>0</v>
      </c>
      <c r="K27" s="16">
        <f t="shared" si="2"/>
        <v>0</v>
      </c>
      <c r="L27" s="16">
        <f t="shared" si="3"/>
        <v>0</v>
      </c>
      <c r="M27" s="16">
        <f t="shared" si="3"/>
        <v>0</v>
      </c>
      <c r="N27" s="16">
        <f t="shared" si="3"/>
        <v>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100000000000001" customHeight="1" x14ac:dyDescent="0.25">
      <c r="A28" s="13">
        <v>17</v>
      </c>
      <c r="B28" s="12" t="str">
        <f>'[1]9. Ketersediaan Obat'!C25</f>
        <v>Balong</v>
      </c>
      <c r="C28" s="17">
        <v>0</v>
      </c>
      <c r="D28" s="18">
        <v>0</v>
      </c>
      <c r="E28" s="16">
        <f t="shared" si="0"/>
        <v>0</v>
      </c>
      <c r="F28" s="17">
        <v>0</v>
      </c>
      <c r="G28" s="18">
        <v>1</v>
      </c>
      <c r="H28" s="16">
        <f t="shared" si="1"/>
        <v>1</v>
      </c>
      <c r="I28" s="17">
        <v>0</v>
      </c>
      <c r="J28" s="18">
        <v>0</v>
      </c>
      <c r="K28" s="16">
        <f t="shared" si="2"/>
        <v>0</v>
      </c>
      <c r="L28" s="16">
        <f t="shared" ref="L28:N43" si="4">SUM(C28,F28,I28)</f>
        <v>0</v>
      </c>
      <c r="M28" s="16">
        <f t="shared" si="4"/>
        <v>1</v>
      </c>
      <c r="N28" s="16">
        <f t="shared" si="4"/>
        <v>1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100000000000001" customHeight="1" x14ac:dyDescent="0.25">
      <c r="A29" s="13">
        <v>18</v>
      </c>
      <c r="B29" s="12" t="str">
        <f>'[1]9. Ketersediaan Obat'!C26</f>
        <v>Kauman</v>
      </c>
      <c r="C29" s="17">
        <v>0</v>
      </c>
      <c r="D29" s="18">
        <v>2</v>
      </c>
      <c r="E29" s="16">
        <f t="shared" si="0"/>
        <v>2</v>
      </c>
      <c r="F29" s="17">
        <v>0</v>
      </c>
      <c r="G29" s="18">
        <v>1</v>
      </c>
      <c r="H29" s="16">
        <f t="shared" si="1"/>
        <v>1</v>
      </c>
      <c r="I29" s="17">
        <v>0</v>
      </c>
      <c r="J29" s="18">
        <v>0</v>
      </c>
      <c r="K29" s="16">
        <f t="shared" si="2"/>
        <v>0</v>
      </c>
      <c r="L29" s="16">
        <f t="shared" si="4"/>
        <v>0</v>
      </c>
      <c r="M29" s="16">
        <f t="shared" si="4"/>
        <v>3</v>
      </c>
      <c r="N29" s="16">
        <f t="shared" si="4"/>
        <v>3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100000000000001" customHeight="1" x14ac:dyDescent="0.25">
      <c r="A30" s="13">
        <v>19</v>
      </c>
      <c r="B30" s="12" t="str">
        <f>'[1]9. Ketersediaan Obat'!C27</f>
        <v>Ngrandu</v>
      </c>
      <c r="C30" s="17">
        <v>0</v>
      </c>
      <c r="D30" s="18">
        <v>0</v>
      </c>
      <c r="E30" s="16">
        <f t="shared" si="0"/>
        <v>0</v>
      </c>
      <c r="F30" s="17">
        <v>1</v>
      </c>
      <c r="G30" s="18">
        <v>0</v>
      </c>
      <c r="H30" s="16">
        <f t="shared" si="1"/>
        <v>1</v>
      </c>
      <c r="I30" s="17">
        <v>0</v>
      </c>
      <c r="J30" s="18">
        <v>0</v>
      </c>
      <c r="K30" s="16">
        <f t="shared" si="2"/>
        <v>0</v>
      </c>
      <c r="L30" s="16">
        <f t="shared" si="4"/>
        <v>1</v>
      </c>
      <c r="M30" s="16">
        <f t="shared" si="4"/>
        <v>0</v>
      </c>
      <c r="N30" s="16">
        <f t="shared" si="4"/>
        <v>1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100000000000001" customHeight="1" x14ac:dyDescent="0.25">
      <c r="A31" s="13">
        <v>20</v>
      </c>
      <c r="B31" s="12" t="str">
        <f>'[1]9. Ketersediaan Obat'!C28</f>
        <v>Jambon</v>
      </c>
      <c r="C31" s="17">
        <v>0</v>
      </c>
      <c r="D31" s="18">
        <v>0</v>
      </c>
      <c r="E31" s="16">
        <f t="shared" si="0"/>
        <v>0</v>
      </c>
      <c r="F31" s="17">
        <v>1</v>
      </c>
      <c r="G31" s="18">
        <v>0</v>
      </c>
      <c r="H31" s="16">
        <f t="shared" si="1"/>
        <v>1</v>
      </c>
      <c r="I31" s="17">
        <v>0</v>
      </c>
      <c r="J31" s="18">
        <v>0</v>
      </c>
      <c r="K31" s="16">
        <f t="shared" si="2"/>
        <v>0</v>
      </c>
      <c r="L31" s="16">
        <f t="shared" si="4"/>
        <v>1</v>
      </c>
      <c r="M31" s="16">
        <f t="shared" si="4"/>
        <v>0</v>
      </c>
      <c r="N31" s="16">
        <f t="shared" si="4"/>
        <v>1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100000000000001" customHeight="1" x14ac:dyDescent="0.25">
      <c r="A32" s="13">
        <v>21</v>
      </c>
      <c r="B32" s="12" t="str">
        <f>'[1]9. Ketersediaan Obat'!C29</f>
        <v>Badegan</v>
      </c>
      <c r="C32" s="17">
        <v>0</v>
      </c>
      <c r="D32" s="18">
        <v>1</v>
      </c>
      <c r="E32" s="16">
        <f t="shared" si="0"/>
        <v>1</v>
      </c>
      <c r="F32" s="17">
        <v>0</v>
      </c>
      <c r="G32" s="18">
        <v>1</v>
      </c>
      <c r="H32" s="16">
        <f t="shared" si="1"/>
        <v>1</v>
      </c>
      <c r="I32" s="17">
        <v>0</v>
      </c>
      <c r="J32" s="18">
        <v>0</v>
      </c>
      <c r="K32" s="16">
        <f t="shared" si="2"/>
        <v>0</v>
      </c>
      <c r="L32" s="16">
        <f t="shared" si="4"/>
        <v>0</v>
      </c>
      <c r="M32" s="16">
        <f t="shared" si="4"/>
        <v>2</v>
      </c>
      <c r="N32" s="16">
        <f t="shared" si="4"/>
        <v>2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100000000000001" customHeight="1" x14ac:dyDescent="0.25">
      <c r="A33" s="13">
        <v>22</v>
      </c>
      <c r="B33" s="12" t="str">
        <f>'[1]9. Ketersediaan Obat'!C30</f>
        <v>Sampung</v>
      </c>
      <c r="C33" s="17">
        <v>0</v>
      </c>
      <c r="D33" s="18">
        <v>1</v>
      </c>
      <c r="E33" s="16">
        <f t="shared" si="0"/>
        <v>1</v>
      </c>
      <c r="F33" s="17">
        <v>0</v>
      </c>
      <c r="G33" s="18">
        <v>1</v>
      </c>
      <c r="H33" s="16">
        <f t="shared" si="1"/>
        <v>1</v>
      </c>
      <c r="I33" s="17">
        <v>0</v>
      </c>
      <c r="J33" s="18">
        <v>0</v>
      </c>
      <c r="K33" s="16">
        <f t="shared" si="2"/>
        <v>0</v>
      </c>
      <c r="L33" s="16">
        <f t="shared" si="4"/>
        <v>0</v>
      </c>
      <c r="M33" s="16">
        <f t="shared" si="4"/>
        <v>2</v>
      </c>
      <c r="N33" s="16">
        <f t="shared" si="4"/>
        <v>2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100000000000001" customHeight="1" x14ac:dyDescent="0.25">
      <c r="A34" s="13">
        <v>23</v>
      </c>
      <c r="B34" s="12" t="str">
        <f>'[1]9. Ketersediaan Obat'!C31</f>
        <v>Kunti</v>
      </c>
      <c r="C34" s="17">
        <v>0</v>
      </c>
      <c r="D34" s="18">
        <v>2</v>
      </c>
      <c r="E34" s="16">
        <f t="shared" si="0"/>
        <v>2</v>
      </c>
      <c r="F34" s="17">
        <v>0</v>
      </c>
      <c r="G34" s="18">
        <v>0</v>
      </c>
      <c r="H34" s="16">
        <f t="shared" si="1"/>
        <v>0</v>
      </c>
      <c r="I34" s="17">
        <v>0</v>
      </c>
      <c r="J34" s="18">
        <v>0</v>
      </c>
      <c r="K34" s="16">
        <f t="shared" si="2"/>
        <v>0</v>
      </c>
      <c r="L34" s="16">
        <f t="shared" si="4"/>
        <v>0</v>
      </c>
      <c r="M34" s="16">
        <f t="shared" si="4"/>
        <v>2</v>
      </c>
      <c r="N34" s="16">
        <f t="shared" si="4"/>
        <v>2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100000000000001" customHeight="1" x14ac:dyDescent="0.25">
      <c r="A35" s="13">
        <v>24</v>
      </c>
      <c r="B35" s="12" t="str">
        <f>'[1]9. Ketersediaan Obat'!C32</f>
        <v>Sukorejo</v>
      </c>
      <c r="C35" s="17">
        <v>1</v>
      </c>
      <c r="D35" s="18">
        <v>0</v>
      </c>
      <c r="E35" s="16">
        <f t="shared" si="0"/>
        <v>1</v>
      </c>
      <c r="F35" s="17">
        <v>0</v>
      </c>
      <c r="G35" s="18">
        <v>1</v>
      </c>
      <c r="H35" s="16">
        <f t="shared" si="1"/>
        <v>1</v>
      </c>
      <c r="I35" s="17">
        <v>0</v>
      </c>
      <c r="J35" s="18">
        <v>0</v>
      </c>
      <c r="K35" s="16">
        <f t="shared" si="2"/>
        <v>0</v>
      </c>
      <c r="L35" s="16">
        <f t="shared" si="4"/>
        <v>1</v>
      </c>
      <c r="M35" s="16">
        <f t="shared" si="4"/>
        <v>1</v>
      </c>
      <c r="N35" s="16">
        <f t="shared" si="4"/>
        <v>2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100000000000001" customHeight="1" x14ac:dyDescent="0.25">
      <c r="A36" s="13">
        <v>25</v>
      </c>
      <c r="B36" s="12" t="str">
        <f>'[1]9. Ketersediaan Obat'!C33</f>
        <v>Po. Utara</v>
      </c>
      <c r="C36" s="17">
        <v>0</v>
      </c>
      <c r="D36" s="18">
        <v>0</v>
      </c>
      <c r="E36" s="16">
        <f t="shared" si="0"/>
        <v>0</v>
      </c>
      <c r="F36" s="17">
        <v>1</v>
      </c>
      <c r="G36" s="18">
        <v>0</v>
      </c>
      <c r="H36" s="16">
        <f t="shared" si="1"/>
        <v>1</v>
      </c>
      <c r="I36" s="17">
        <v>0</v>
      </c>
      <c r="J36" s="18">
        <v>0</v>
      </c>
      <c r="K36" s="16">
        <f t="shared" si="2"/>
        <v>0</v>
      </c>
      <c r="L36" s="16">
        <f t="shared" si="4"/>
        <v>1</v>
      </c>
      <c r="M36" s="16">
        <f t="shared" si="4"/>
        <v>0</v>
      </c>
      <c r="N36" s="16">
        <f t="shared" si="4"/>
        <v>1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100000000000001" customHeight="1" x14ac:dyDescent="0.25">
      <c r="A37" s="13">
        <v>26</v>
      </c>
      <c r="B37" s="12" t="str">
        <f>'[1]9. Ketersediaan Obat'!C34</f>
        <v>Po. Selatan</v>
      </c>
      <c r="C37" s="17">
        <v>0</v>
      </c>
      <c r="D37" s="18">
        <v>0</v>
      </c>
      <c r="E37" s="16">
        <f t="shared" si="0"/>
        <v>0</v>
      </c>
      <c r="F37" s="17">
        <v>0</v>
      </c>
      <c r="G37" s="18">
        <v>1</v>
      </c>
      <c r="H37" s="16">
        <f t="shared" si="1"/>
        <v>1</v>
      </c>
      <c r="I37" s="17">
        <v>0</v>
      </c>
      <c r="J37" s="18">
        <v>0</v>
      </c>
      <c r="K37" s="16">
        <f t="shared" si="2"/>
        <v>0</v>
      </c>
      <c r="L37" s="16">
        <f t="shared" si="4"/>
        <v>0</v>
      </c>
      <c r="M37" s="16">
        <f t="shared" si="4"/>
        <v>1</v>
      </c>
      <c r="N37" s="16">
        <f t="shared" si="4"/>
        <v>1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100000000000001" customHeight="1" x14ac:dyDescent="0.25">
      <c r="A38" s="13">
        <v>27</v>
      </c>
      <c r="B38" s="12" t="str">
        <f>'[1]9. Ketersediaan Obat'!C35</f>
        <v>Babadan</v>
      </c>
      <c r="C38" s="17">
        <v>1</v>
      </c>
      <c r="D38" s="18">
        <v>0</v>
      </c>
      <c r="E38" s="16">
        <f t="shared" si="0"/>
        <v>1</v>
      </c>
      <c r="F38" s="17">
        <v>0</v>
      </c>
      <c r="G38" s="18">
        <v>1</v>
      </c>
      <c r="H38" s="16">
        <f t="shared" si="1"/>
        <v>1</v>
      </c>
      <c r="I38" s="17">
        <v>0</v>
      </c>
      <c r="J38" s="18">
        <v>0</v>
      </c>
      <c r="K38" s="16">
        <f t="shared" si="2"/>
        <v>0</v>
      </c>
      <c r="L38" s="16">
        <f t="shared" si="4"/>
        <v>1</v>
      </c>
      <c r="M38" s="16">
        <f t="shared" si="4"/>
        <v>1</v>
      </c>
      <c r="N38" s="16">
        <f t="shared" si="4"/>
        <v>2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100000000000001" customHeight="1" x14ac:dyDescent="0.25">
      <c r="A39" s="13">
        <v>28</v>
      </c>
      <c r="B39" s="12" t="str">
        <f>'[1]9. Ketersediaan Obat'!C36</f>
        <v>Sukosari</v>
      </c>
      <c r="C39" s="17">
        <v>0</v>
      </c>
      <c r="D39" s="18">
        <v>0</v>
      </c>
      <c r="E39" s="16">
        <f t="shared" si="0"/>
        <v>0</v>
      </c>
      <c r="F39" s="17">
        <v>0</v>
      </c>
      <c r="G39" s="18">
        <v>1</v>
      </c>
      <c r="H39" s="16">
        <f t="shared" si="1"/>
        <v>1</v>
      </c>
      <c r="I39" s="17">
        <v>0</v>
      </c>
      <c r="J39" s="18">
        <v>0</v>
      </c>
      <c r="K39" s="16">
        <f t="shared" si="2"/>
        <v>0</v>
      </c>
      <c r="L39" s="16">
        <f t="shared" si="4"/>
        <v>0</v>
      </c>
      <c r="M39" s="16">
        <f t="shared" si="4"/>
        <v>1</v>
      </c>
      <c r="N39" s="16">
        <f t="shared" si="4"/>
        <v>1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100000000000001" customHeight="1" x14ac:dyDescent="0.25">
      <c r="A40" s="13">
        <v>29</v>
      </c>
      <c r="B40" s="12" t="str">
        <f>'[1]9. Ketersediaan Obat'!C37</f>
        <v>Jenangan</v>
      </c>
      <c r="C40" s="17">
        <v>0</v>
      </c>
      <c r="D40" s="18">
        <v>2</v>
      </c>
      <c r="E40" s="16">
        <f t="shared" si="0"/>
        <v>2</v>
      </c>
      <c r="F40" s="17">
        <v>0</v>
      </c>
      <c r="G40" s="18">
        <v>1</v>
      </c>
      <c r="H40" s="16">
        <f t="shared" si="1"/>
        <v>1</v>
      </c>
      <c r="I40" s="17">
        <v>0</v>
      </c>
      <c r="J40" s="18">
        <v>0</v>
      </c>
      <c r="K40" s="16">
        <f t="shared" si="2"/>
        <v>0</v>
      </c>
      <c r="L40" s="16">
        <f t="shared" si="4"/>
        <v>0</v>
      </c>
      <c r="M40" s="16">
        <f t="shared" si="4"/>
        <v>3</v>
      </c>
      <c r="N40" s="16">
        <f t="shared" si="4"/>
        <v>3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100000000000001" customHeight="1" x14ac:dyDescent="0.25">
      <c r="A41" s="13">
        <v>30</v>
      </c>
      <c r="B41" s="12" t="str">
        <f>'[1]9. Ketersediaan Obat'!C38</f>
        <v>Setono</v>
      </c>
      <c r="C41" s="17">
        <v>0</v>
      </c>
      <c r="D41" s="18">
        <v>0</v>
      </c>
      <c r="E41" s="16">
        <f t="shared" si="0"/>
        <v>0</v>
      </c>
      <c r="F41" s="17">
        <v>1</v>
      </c>
      <c r="G41" s="18">
        <v>0</v>
      </c>
      <c r="H41" s="16">
        <f t="shared" si="1"/>
        <v>1</v>
      </c>
      <c r="I41" s="17">
        <v>0</v>
      </c>
      <c r="J41" s="18">
        <v>0</v>
      </c>
      <c r="K41" s="16">
        <f t="shared" si="2"/>
        <v>0</v>
      </c>
      <c r="L41" s="16">
        <f t="shared" si="4"/>
        <v>1</v>
      </c>
      <c r="M41" s="16">
        <f t="shared" si="4"/>
        <v>0</v>
      </c>
      <c r="N41" s="16">
        <f t="shared" si="4"/>
        <v>1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100000000000001" customHeight="1" x14ac:dyDescent="0.25">
      <c r="A42" s="13">
        <v>31</v>
      </c>
      <c r="B42" s="12" t="str">
        <f>'[1]9. Ketersediaan Obat'!C39</f>
        <v>Ngebel</v>
      </c>
      <c r="C42" s="17">
        <v>1</v>
      </c>
      <c r="D42" s="18">
        <v>0</v>
      </c>
      <c r="E42" s="16">
        <f t="shared" si="0"/>
        <v>1</v>
      </c>
      <c r="F42" s="17">
        <v>0</v>
      </c>
      <c r="G42" s="18">
        <v>1</v>
      </c>
      <c r="H42" s="16">
        <f t="shared" si="1"/>
        <v>1</v>
      </c>
      <c r="I42" s="17">
        <v>0</v>
      </c>
      <c r="J42" s="18">
        <v>0</v>
      </c>
      <c r="K42" s="16">
        <f t="shared" si="2"/>
        <v>0</v>
      </c>
      <c r="L42" s="16">
        <f t="shared" si="4"/>
        <v>1</v>
      </c>
      <c r="M42" s="16">
        <f t="shared" si="4"/>
        <v>1</v>
      </c>
      <c r="N42" s="16">
        <f t="shared" si="4"/>
        <v>2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100000000000001" customHeight="1" x14ac:dyDescent="0.25">
      <c r="A43" s="12"/>
      <c r="B43" s="19" t="s">
        <v>14</v>
      </c>
      <c r="C43" s="20">
        <f t="shared" ref="C43:D43" si="5">SUM(C12:C42)</f>
        <v>6</v>
      </c>
      <c r="D43" s="20">
        <f t="shared" si="5"/>
        <v>18</v>
      </c>
      <c r="E43" s="20">
        <f t="shared" si="0"/>
        <v>24</v>
      </c>
      <c r="F43" s="20">
        <f t="shared" ref="F43:G43" si="6">SUM(F12:F42)</f>
        <v>7</v>
      </c>
      <c r="G43" s="20">
        <f t="shared" si="6"/>
        <v>21</v>
      </c>
      <c r="H43" s="20">
        <f t="shared" si="1"/>
        <v>28</v>
      </c>
      <c r="I43" s="20">
        <f t="shared" ref="I43:J43" si="7">SUM(I12:I42)</f>
        <v>0</v>
      </c>
      <c r="J43" s="20">
        <f t="shared" si="7"/>
        <v>0</v>
      </c>
      <c r="K43" s="20">
        <f t="shared" si="2"/>
        <v>0</v>
      </c>
      <c r="L43" s="20">
        <f t="shared" si="4"/>
        <v>13</v>
      </c>
      <c r="M43" s="20">
        <f t="shared" si="4"/>
        <v>39</v>
      </c>
      <c r="N43" s="20">
        <f t="shared" si="4"/>
        <v>52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100000000000001" customHeight="1" x14ac:dyDescent="0.25">
      <c r="A44" s="9" t="s">
        <v>15</v>
      </c>
      <c r="B44" s="19" t="s">
        <v>16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100000000000001" customHeight="1" x14ac:dyDescent="0.25">
      <c r="A45" s="13">
        <v>1</v>
      </c>
      <c r="B45" s="21" t="s">
        <v>17</v>
      </c>
      <c r="C45" s="14">
        <v>3</v>
      </c>
      <c r="D45" s="15">
        <v>25</v>
      </c>
      <c r="E45" s="16">
        <f t="shared" ref="E45:E53" si="8">SUM(C45:D45)</f>
        <v>28</v>
      </c>
      <c r="F45" s="14">
        <v>1</v>
      </c>
      <c r="G45" s="15">
        <v>16</v>
      </c>
      <c r="H45" s="16">
        <f t="shared" ref="H45:H53" si="9">SUM(F45:G45)</f>
        <v>17</v>
      </c>
      <c r="I45" s="14">
        <v>0</v>
      </c>
      <c r="J45" s="15">
        <v>0</v>
      </c>
      <c r="K45" s="16">
        <f t="shared" ref="K45:K53" si="10">SUM(I45:J45)</f>
        <v>0</v>
      </c>
      <c r="L45" s="16">
        <f t="shared" ref="L45:N53" si="11">SUM(C45,F45,I45)</f>
        <v>4</v>
      </c>
      <c r="M45" s="16">
        <f t="shared" si="11"/>
        <v>41</v>
      </c>
      <c r="N45" s="16">
        <f t="shared" si="11"/>
        <v>45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100000000000001" customHeight="1" x14ac:dyDescent="0.25">
      <c r="A46" s="13">
        <v>2</v>
      </c>
      <c r="B46" s="21" t="s">
        <v>18</v>
      </c>
      <c r="C46" s="17">
        <v>1</v>
      </c>
      <c r="D46" s="18">
        <v>2</v>
      </c>
      <c r="E46" s="16">
        <f t="shared" si="8"/>
        <v>3</v>
      </c>
      <c r="F46" s="17">
        <v>1</v>
      </c>
      <c r="G46" s="18">
        <v>3</v>
      </c>
      <c r="H46" s="16">
        <f t="shared" si="9"/>
        <v>4</v>
      </c>
      <c r="I46" s="17">
        <v>0</v>
      </c>
      <c r="J46" s="18">
        <v>0</v>
      </c>
      <c r="K46" s="16">
        <f t="shared" si="10"/>
        <v>0</v>
      </c>
      <c r="L46" s="16">
        <f t="shared" si="11"/>
        <v>2</v>
      </c>
      <c r="M46" s="16">
        <f t="shared" si="11"/>
        <v>5</v>
      </c>
      <c r="N46" s="16">
        <f t="shared" si="11"/>
        <v>7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100000000000001" customHeight="1" x14ac:dyDescent="0.25">
      <c r="A47" s="13">
        <v>3</v>
      </c>
      <c r="B47" s="21" t="s">
        <v>19</v>
      </c>
      <c r="C47" s="17">
        <v>3</v>
      </c>
      <c r="D47" s="18">
        <v>17</v>
      </c>
      <c r="E47" s="16">
        <f t="shared" si="8"/>
        <v>20</v>
      </c>
      <c r="F47" s="17">
        <v>0</v>
      </c>
      <c r="G47" s="18">
        <v>7</v>
      </c>
      <c r="H47" s="16">
        <f t="shared" si="9"/>
        <v>7</v>
      </c>
      <c r="I47" s="17">
        <v>0</v>
      </c>
      <c r="J47" s="18">
        <v>0</v>
      </c>
      <c r="K47" s="16">
        <f t="shared" si="10"/>
        <v>0</v>
      </c>
      <c r="L47" s="16">
        <f t="shared" si="11"/>
        <v>3</v>
      </c>
      <c r="M47" s="16">
        <f t="shared" si="11"/>
        <v>24</v>
      </c>
      <c r="N47" s="16">
        <f t="shared" si="11"/>
        <v>27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100000000000001" customHeight="1" x14ac:dyDescent="0.25">
      <c r="A48" s="13">
        <v>4</v>
      </c>
      <c r="B48" s="21" t="s">
        <v>20</v>
      </c>
      <c r="C48" s="17">
        <v>2</v>
      </c>
      <c r="D48" s="18">
        <v>13</v>
      </c>
      <c r="E48" s="16">
        <f t="shared" si="8"/>
        <v>15</v>
      </c>
      <c r="F48" s="17">
        <v>0</v>
      </c>
      <c r="G48" s="18">
        <v>4</v>
      </c>
      <c r="H48" s="16">
        <f t="shared" si="9"/>
        <v>4</v>
      </c>
      <c r="I48" s="17">
        <v>0</v>
      </c>
      <c r="J48" s="18">
        <v>0</v>
      </c>
      <c r="K48" s="16">
        <f t="shared" si="10"/>
        <v>0</v>
      </c>
      <c r="L48" s="16">
        <f t="shared" si="11"/>
        <v>2</v>
      </c>
      <c r="M48" s="16">
        <f t="shared" si="11"/>
        <v>17</v>
      </c>
      <c r="N48" s="16">
        <f t="shared" si="11"/>
        <v>19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100000000000001" customHeight="1" x14ac:dyDescent="0.25">
      <c r="A49" s="13">
        <v>5</v>
      </c>
      <c r="B49" s="21" t="s">
        <v>21</v>
      </c>
      <c r="C49" s="17">
        <v>3</v>
      </c>
      <c r="D49" s="18">
        <v>11</v>
      </c>
      <c r="E49" s="16">
        <f t="shared" si="8"/>
        <v>14</v>
      </c>
      <c r="F49" s="17">
        <v>1</v>
      </c>
      <c r="G49" s="18">
        <v>2</v>
      </c>
      <c r="H49" s="16">
        <f t="shared" si="9"/>
        <v>3</v>
      </c>
      <c r="I49" s="17">
        <v>0</v>
      </c>
      <c r="J49" s="18">
        <v>0</v>
      </c>
      <c r="K49" s="16">
        <f t="shared" si="10"/>
        <v>0</v>
      </c>
      <c r="L49" s="16">
        <f t="shared" si="11"/>
        <v>4</v>
      </c>
      <c r="M49" s="16">
        <f t="shared" si="11"/>
        <v>13</v>
      </c>
      <c r="N49" s="16">
        <f t="shared" si="11"/>
        <v>17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100000000000001" customHeight="1" x14ac:dyDescent="0.25">
      <c r="A50" s="13">
        <v>6</v>
      </c>
      <c r="B50" s="21" t="s">
        <v>22</v>
      </c>
      <c r="C50" s="17">
        <v>1</v>
      </c>
      <c r="D50" s="18">
        <v>24</v>
      </c>
      <c r="E50" s="16">
        <f t="shared" si="8"/>
        <v>25</v>
      </c>
      <c r="F50" s="17">
        <v>2</v>
      </c>
      <c r="G50" s="18">
        <v>5</v>
      </c>
      <c r="H50" s="16">
        <f t="shared" si="9"/>
        <v>7</v>
      </c>
      <c r="I50" s="17">
        <v>0</v>
      </c>
      <c r="J50" s="18">
        <v>0</v>
      </c>
      <c r="K50" s="16">
        <f t="shared" si="10"/>
        <v>0</v>
      </c>
      <c r="L50" s="16">
        <f t="shared" si="11"/>
        <v>3</v>
      </c>
      <c r="M50" s="16">
        <f t="shared" si="11"/>
        <v>29</v>
      </c>
      <c r="N50" s="16">
        <f t="shared" si="11"/>
        <v>32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100000000000001" customHeight="1" x14ac:dyDescent="0.25">
      <c r="A51" s="13">
        <v>7</v>
      </c>
      <c r="B51" s="21" t="s">
        <v>23</v>
      </c>
      <c r="C51" s="17">
        <v>0</v>
      </c>
      <c r="D51" s="18">
        <v>0</v>
      </c>
      <c r="E51" s="16">
        <f t="shared" si="8"/>
        <v>0</v>
      </c>
      <c r="F51" s="17">
        <v>0</v>
      </c>
      <c r="G51" s="18">
        <v>1</v>
      </c>
      <c r="H51" s="16">
        <f t="shared" si="9"/>
        <v>1</v>
      </c>
      <c r="I51" s="17">
        <v>0</v>
      </c>
      <c r="J51" s="18">
        <v>0</v>
      </c>
      <c r="K51" s="16">
        <f t="shared" si="10"/>
        <v>0</v>
      </c>
      <c r="L51" s="16">
        <f t="shared" si="11"/>
        <v>0</v>
      </c>
      <c r="M51" s="16">
        <f t="shared" si="11"/>
        <v>1</v>
      </c>
      <c r="N51" s="16">
        <f t="shared" si="11"/>
        <v>1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100000000000001" customHeight="1" x14ac:dyDescent="0.25">
      <c r="A52" s="13">
        <v>8</v>
      </c>
      <c r="B52" s="21" t="s">
        <v>24</v>
      </c>
      <c r="C52" s="17">
        <v>0</v>
      </c>
      <c r="D52" s="18">
        <v>3</v>
      </c>
      <c r="E52" s="16">
        <f t="shared" si="8"/>
        <v>3</v>
      </c>
      <c r="F52" s="17">
        <v>0</v>
      </c>
      <c r="G52" s="18">
        <v>2</v>
      </c>
      <c r="H52" s="16">
        <f t="shared" si="9"/>
        <v>2</v>
      </c>
      <c r="I52" s="17">
        <v>0</v>
      </c>
      <c r="J52" s="18">
        <v>0</v>
      </c>
      <c r="K52" s="16">
        <f t="shared" si="10"/>
        <v>0</v>
      </c>
      <c r="L52" s="16">
        <f t="shared" si="11"/>
        <v>0</v>
      </c>
      <c r="M52" s="16">
        <f t="shared" si="11"/>
        <v>5</v>
      </c>
      <c r="N52" s="16">
        <f t="shared" si="11"/>
        <v>5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100000000000001" customHeight="1" x14ac:dyDescent="0.25">
      <c r="A53" s="12"/>
      <c r="B53" s="19" t="s">
        <v>25</v>
      </c>
      <c r="C53" s="20">
        <f t="shared" ref="C53:D53" si="12">SUM(C45:C52)</f>
        <v>13</v>
      </c>
      <c r="D53" s="20">
        <f t="shared" si="12"/>
        <v>95</v>
      </c>
      <c r="E53" s="20">
        <f t="shared" si="8"/>
        <v>108</v>
      </c>
      <c r="F53" s="20">
        <f t="shared" ref="F53:G53" si="13">SUM(F45:F52)</f>
        <v>5</v>
      </c>
      <c r="G53" s="20">
        <f t="shared" si="13"/>
        <v>40</v>
      </c>
      <c r="H53" s="20">
        <f t="shared" si="9"/>
        <v>45</v>
      </c>
      <c r="I53" s="20">
        <f t="shared" ref="I53:J53" si="14">SUM(I45:I52)</f>
        <v>0</v>
      </c>
      <c r="J53" s="20">
        <f t="shared" si="14"/>
        <v>0</v>
      </c>
      <c r="K53" s="20">
        <f t="shared" si="10"/>
        <v>0</v>
      </c>
      <c r="L53" s="20">
        <f t="shared" si="11"/>
        <v>18</v>
      </c>
      <c r="M53" s="20">
        <f t="shared" si="11"/>
        <v>135</v>
      </c>
      <c r="N53" s="20">
        <f t="shared" si="11"/>
        <v>153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100000000000001" customHeight="1" x14ac:dyDescent="0.25">
      <c r="A54" s="7" t="s">
        <v>26</v>
      </c>
      <c r="B54" s="22" t="s">
        <v>27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100000000000001" customHeight="1" x14ac:dyDescent="0.25">
      <c r="A55" s="24">
        <v>1</v>
      </c>
      <c r="B55" s="25" t="s">
        <v>28</v>
      </c>
      <c r="C55" s="26">
        <v>2</v>
      </c>
      <c r="D55" s="27">
        <v>20</v>
      </c>
      <c r="E55" s="23">
        <f t="shared" ref="E55:E71" si="15">SUM(C55:D55)</f>
        <v>22</v>
      </c>
      <c r="F55" s="26">
        <v>11</v>
      </c>
      <c r="G55" s="27">
        <v>33</v>
      </c>
      <c r="H55" s="23">
        <f t="shared" ref="H55:H71" si="16">SUM(F55:G55)</f>
        <v>44</v>
      </c>
      <c r="I55" s="26">
        <v>0</v>
      </c>
      <c r="J55" s="27">
        <v>0</v>
      </c>
      <c r="K55" s="23">
        <f t="shared" ref="K55:K71" si="17">SUM(I55:J55)</f>
        <v>0</v>
      </c>
      <c r="L55" s="16">
        <f t="shared" ref="L55:N70" si="18">SUM(C55,F55,I55)</f>
        <v>13</v>
      </c>
      <c r="M55" s="16">
        <f t="shared" si="18"/>
        <v>53</v>
      </c>
      <c r="N55" s="16">
        <f t="shared" si="18"/>
        <v>66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100000000000001" customHeight="1" x14ac:dyDescent="0.25">
      <c r="A56" s="24">
        <v>2</v>
      </c>
      <c r="B56" s="25" t="s">
        <v>29</v>
      </c>
      <c r="C56" s="28">
        <v>1</v>
      </c>
      <c r="D56" s="29">
        <v>1</v>
      </c>
      <c r="E56" s="23">
        <f t="shared" si="15"/>
        <v>2</v>
      </c>
      <c r="F56" s="28">
        <v>3</v>
      </c>
      <c r="G56" s="29">
        <v>1</v>
      </c>
      <c r="H56" s="23">
        <f t="shared" si="16"/>
        <v>4</v>
      </c>
      <c r="I56" s="28">
        <v>0</v>
      </c>
      <c r="J56" s="29">
        <v>0</v>
      </c>
      <c r="K56" s="23">
        <f t="shared" si="17"/>
        <v>0</v>
      </c>
      <c r="L56" s="16">
        <f t="shared" si="18"/>
        <v>4</v>
      </c>
      <c r="M56" s="16">
        <f t="shared" si="18"/>
        <v>2</v>
      </c>
      <c r="N56" s="16">
        <f t="shared" si="18"/>
        <v>6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100000000000001" customHeight="1" x14ac:dyDescent="0.25">
      <c r="A57" s="24">
        <v>3</v>
      </c>
      <c r="B57" s="25" t="s">
        <v>30</v>
      </c>
      <c r="C57" s="28">
        <v>3</v>
      </c>
      <c r="D57" s="29">
        <v>68</v>
      </c>
      <c r="E57" s="23">
        <f t="shared" si="15"/>
        <v>71</v>
      </c>
      <c r="F57" s="28">
        <v>20</v>
      </c>
      <c r="G57" s="29">
        <v>116</v>
      </c>
      <c r="H57" s="23">
        <f t="shared" si="16"/>
        <v>136</v>
      </c>
      <c r="I57" s="28">
        <v>0</v>
      </c>
      <c r="J57" s="29">
        <v>0</v>
      </c>
      <c r="K57" s="23">
        <f t="shared" si="17"/>
        <v>0</v>
      </c>
      <c r="L57" s="16">
        <f t="shared" si="18"/>
        <v>23</v>
      </c>
      <c r="M57" s="16">
        <f t="shared" si="18"/>
        <v>184</v>
      </c>
      <c r="N57" s="16">
        <f t="shared" si="18"/>
        <v>207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100000000000001" customHeight="1" x14ac:dyDescent="0.25">
      <c r="A58" s="24">
        <v>4</v>
      </c>
      <c r="B58" s="25" t="s">
        <v>31</v>
      </c>
      <c r="C58" s="28">
        <v>0</v>
      </c>
      <c r="D58" s="29">
        <v>0</v>
      </c>
      <c r="E58" s="23">
        <f t="shared" si="15"/>
        <v>0</v>
      </c>
      <c r="F58" s="28">
        <v>0</v>
      </c>
      <c r="G58" s="29">
        <v>0</v>
      </c>
      <c r="H58" s="23">
        <f t="shared" si="16"/>
        <v>0</v>
      </c>
      <c r="I58" s="28">
        <v>0</v>
      </c>
      <c r="J58" s="29">
        <v>0</v>
      </c>
      <c r="K58" s="23">
        <f t="shared" si="17"/>
        <v>0</v>
      </c>
      <c r="L58" s="16">
        <f t="shared" si="18"/>
        <v>0</v>
      </c>
      <c r="M58" s="16">
        <f t="shared" si="18"/>
        <v>0</v>
      </c>
      <c r="N58" s="16">
        <f t="shared" si="18"/>
        <v>0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100000000000001" customHeight="1" x14ac:dyDescent="0.25">
      <c r="A59" s="24">
        <v>5</v>
      </c>
      <c r="B59" s="25" t="s">
        <v>32</v>
      </c>
      <c r="C59" s="28">
        <v>0</v>
      </c>
      <c r="D59" s="29">
        <v>0</v>
      </c>
      <c r="E59" s="23">
        <f t="shared" si="15"/>
        <v>0</v>
      </c>
      <c r="F59" s="28">
        <v>0</v>
      </c>
      <c r="G59" s="29">
        <v>0</v>
      </c>
      <c r="H59" s="23">
        <f t="shared" si="16"/>
        <v>0</v>
      </c>
      <c r="I59" s="28">
        <v>0</v>
      </c>
      <c r="J59" s="29">
        <v>0</v>
      </c>
      <c r="K59" s="23">
        <f t="shared" si="17"/>
        <v>0</v>
      </c>
      <c r="L59" s="16">
        <f t="shared" si="18"/>
        <v>0</v>
      </c>
      <c r="M59" s="16">
        <f t="shared" si="18"/>
        <v>0</v>
      </c>
      <c r="N59" s="16">
        <f t="shared" si="18"/>
        <v>0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100000000000001" customHeight="1" x14ac:dyDescent="0.25">
      <c r="A60" s="24">
        <v>6</v>
      </c>
      <c r="B60" s="25" t="s">
        <v>33</v>
      </c>
      <c r="C60" s="28">
        <v>0</v>
      </c>
      <c r="D60" s="29">
        <v>0</v>
      </c>
      <c r="E60" s="23">
        <f t="shared" si="15"/>
        <v>0</v>
      </c>
      <c r="F60" s="28">
        <v>0</v>
      </c>
      <c r="G60" s="29">
        <v>0</v>
      </c>
      <c r="H60" s="23">
        <f t="shared" si="16"/>
        <v>0</v>
      </c>
      <c r="I60" s="28">
        <v>0</v>
      </c>
      <c r="J60" s="29">
        <v>0</v>
      </c>
      <c r="K60" s="23">
        <f t="shared" si="17"/>
        <v>0</v>
      </c>
      <c r="L60" s="16">
        <f t="shared" si="18"/>
        <v>0</v>
      </c>
      <c r="M60" s="16">
        <f t="shared" si="18"/>
        <v>0</v>
      </c>
      <c r="N60" s="16">
        <f t="shared" si="18"/>
        <v>0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100000000000001" customHeight="1" x14ac:dyDescent="0.25">
      <c r="A61" s="24">
        <v>7</v>
      </c>
      <c r="B61" s="25" t="s">
        <v>34</v>
      </c>
      <c r="C61" s="28">
        <v>0</v>
      </c>
      <c r="D61" s="29">
        <v>0</v>
      </c>
      <c r="E61" s="23">
        <f t="shared" si="15"/>
        <v>0</v>
      </c>
      <c r="F61" s="28">
        <v>0</v>
      </c>
      <c r="G61" s="29">
        <v>0</v>
      </c>
      <c r="H61" s="23">
        <f t="shared" si="16"/>
        <v>0</v>
      </c>
      <c r="I61" s="28">
        <v>0</v>
      </c>
      <c r="J61" s="29">
        <v>0</v>
      </c>
      <c r="K61" s="23">
        <f t="shared" si="17"/>
        <v>0</v>
      </c>
      <c r="L61" s="16">
        <f t="shared" si="18"/>
        <v>0</v>
      </c>
      <c r="M61" s="16">
        <f t="shared" si="18"/>
        <v>0</v>
      </c>
      <c r="N61" s="16">
        <f t="shared" si="18"/>
        <v>0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100000000000001" customHeight="1" x14ac:dyDescent="0.25">
      <c r="A62" s="24">
        <v>8</v>
      </c>
      <c r="B62" s="25" t="s">
        <v>35</v>
      </c>
      <c r="C62" s="28">
        <v>0</v>
      </c>
      <c r="D62" s="29">
        <v>0</v>
      </c>
      <c r="E62" s="23">
        <f t="shared" si="15"/>
        <v>0</v>
      </c>
      <c r="F62" s="28">
        <v>0</v>
      </c>
      <c r="G62" s="29">
        <v>0</v>
      </c>
      <c r="H62" s="23">
        <f t="shared" si="16"/>
        <v>0</v>
      </c>
      <c r="I62" s="28">
        <v>0</v>
      </c>
      <c r="J62" s="29">
        <v>0</v>
      </c>
      <c r="K62" s="23">
        <f t="shared" si="17"/>
        <v>0</v>
      </c>
      <c r="L62" s="16">
        <f t="shared" si="18"/>
        <v>0</v>
      </c>
      <c r="M62" s="16">
        <f t="shared" si="18"/>
        <v>0</v>
      </c>
      <c r="N62" s="16">
        <f t="shared" si="18"/>
        <v>0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customHeight="1" x14ac:dyDescent="0.25">
      <c r="A63" s="24">
        <v>9</v>
      </c>
      <c r="B63" s="25" t="s">
        <v>36</v>
      </c>
      <c r="C63" s="28">
        <v>0</v>
      </c>
      <c r="D63" s="29">
        <v>0</v>
      </c>
      <c r="E63" s="23">
        <f t="shared" si="15"/>
        <v>0</v>
      </c>
      <c r="F63" s="28">
        <v>0</v>
      </c>
      <c r="G63" s="29">
        <v>0</v>
      </c>
      <c r="H63" s="23">
        <f t="shared" si="16"/>
        <v>0</v>
      </c>
      <c r="I63" s="28">
        <v>0</v>
      </c>
      <c r="J63" s="29">
        <v>0</v>
      </c>
      <c r="K63" s="23">
        <f t="shared" si="17"/>
        <v>0</v>
      </c>
      <c r="L63" s="16">
        <f t="shared" si="18"/>
        <v>0</v>
      </c>
      <c r="M63" s="16">
        <f t="shared" si="18"/>
        <v>0</v>
      </c>
      <c r="N63" s="16">
        <f t="shared" si="18"/>
        <v>0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 x14ac:dyDescent="0.25">
      <c r="A64" s="24">
        <v>10</v>
      </c>
      <c r="B64" s="25" t="s">
        <v>37</v>
      </c>
      <c r="C64" s="28">
        <v>1</v>
      </c>
      <c r="D64" s="29">
        <v>0</v>
      </c>
      <c r="E64" s="23">
        <f t="shared" si="15"/>
        <v>1</v>
      </c>
      <c r="F64" s="28">
        <v>0</v>
      </c>
      <c r="G64" s="29">
        <v>2</v>
      </c>
      <c r="H64" s="23">
        <f t="shared" si="16"/>
        <v>2</v>
      </c>
      <c r="I64" s="28">
        <v>0</v>
      </c>
      <c r="J64" s="29">
        <v>0</v>
      </c>
      <c r="K64" s="23">
        <f t="shared" si="17"/>
        <v>0</v>
      </c>
      <c r="L64" s="16">
        <f t="shared" si="18"/>
        <v>1</v>
      </c>
      <c r="M64" s="16">
        <f t="shared" si="18"/>
        <v>2</v>
      </c>
      <c r="N64" s="16">
        <f t="shared" si="18"/>
        <v>3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customHeight="1" x14ac:dyDescent="0.25">
      <c r="A65" s="24">
        <v>11</v>
      </c>
      <c r="B65" s="25" t="s">
        <v>38</v>
      </c>
      <c r="C65" s="28">
        <v>0</v>
      </c>
      <c r="D65" s="29">
        <v>0</v>
      </c>
      <c r="E65" s="23">
        <f t="shared" si="15"/>
        <v>0</v>
      </c>
      <c r="F65" s="28">
        <v>0</v>
      </c>
      <c r="G65" s="29">
        <v>0</v>
      </c>
      <c r="H65" s="23">
        <f t="shared" si="16"/>
        <v>0</v>
      </c>
      <c r="I65" s="28">
        <v>0</v>
      </c>
      <c r="J65" s="29">
        <v>0</v>
      </c>
      <c r="K65" s="23">
        <f t="shared" si="17"/>
        <v>0</v>
      </c>
      <c r="L65" s="16">
        <f t="shared" si="18"/>
        <v>0</v>
      </c>
      <c r="M65" s="16">
        <f t="shared" si="18"/>
        <v>0</v>
      </c>
      <c r="N65" s="16">
        <f t="shared" si="18"/>
        <v>0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customHeight="1" x14ac:dyDescent="0.25">
      <c r="A66" s="24">
        <v>12</v>
      </c>
      <c r="B66" s="25" t="s">
        <v>39</v>
      </c>
      <c r="C66" s="28">
        <v>0</v>
      </c>
      <c r="D66" s="29">
        <v>0</v>
      </c>
      <c r="E66" s="23">
        <f t="shared" si="15"/>
        <v>0</v>
      </c>
      <c r="F66" s="28">
        <v>0</v>
      </c>
      <c r="G66" s="29">
        <v>0</v>
      </c>
      <c r="H66" s="23">
        <f t="shared" si="16"/>
        <v>0</v>
      </c>
      <c r="I66" s="28">
        <v>0</v>
      </c>
      <c r="J66" s="29">
        <v>0</v>
      </c>
      <c r="K66" s="23">
        <f t="shared" si="17"/>
        <v>0</v>
      </c>
      <c r="L66" s="16">
        <f t="shared" si="18"/>
        <v>0</v>
      </c>
      <c r="M66" s="16">
        <f t="shared" si="18"/>
        <v>0</v>
      </c>
      <c r="N66" s="16">
        <f t="shared" si="18"/>
        <v>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100000000000001" customHeight="1" x14ac:dyDescent="0.25">
      <c r="A67" s="24">
        <v>13</v>
      </c>
      <c r="B67" s="25" t="s">
        <v>40</v>
      </c>
      <c r="C67" s="28">
        <v>0</v>
      </c>
      <c r="D67" s="29">
        <v>0</v>
      </c>
      <c r="E67" s="23">
        <f t="shared" si="15"/>
        <v>0</v>
      </c>
      <c r="F67" s="28">
        <v>0</v>
      </c>
      <c r="G67" s="29">
        <v>0</v>
      </c>
      <c r="H67" s="23">
        <f t="shared" si="16"/>
        <v>0</v>
      </c>
      <c r="I67" s="28">
        <v>0</v>
      </c>
      <c r="J67" s="29">
        <v>0</v>
      </c>
      <c r="K67" s="23">
        <f t="shared" si="17"/>
        <v>0</v>
      </c>
      <c r="L67" s="16">
        <f t="shared" si="18"/>
        <v>0</v>
      </c>
      <c r="M67" s="16">
        <f t="shared" si="18"/>
        <v>0</v>
      </c>
      <c r="N67" s="16">
        <f t="shared" si="18"/>
        <v>0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100000000000001" customHeight="1" x14ac:dyDescent="0.25">
      <c r="A68" s="24">
        <v>14</v>
      </c>
      <c r="B68" s="25" t="s">
        <v>41</v>
      </c>
      <c r="C68" s="28">
        <v>0</v>
      </c>
      <c r="D68" s="29">
        <v>0</v>
      </c>
      <c r="E68" s="23">
        <f t="shared" si="15"/>
        <v>0</v>
      </c>
      <c r="F68" s="28">
        <v>0</v>
      </c>
      <c r="G68" s="29">
        <v>0</v>
      </c>
      <c r="H68" s="23">
        <f t="shared" si="16"/>
        <v>0</v>
      </c>
      <c r="I68" s="28">
        <v>0</v>
      </c>
      <c r="J68" s="29">
        <v>0</v>
      </c>
      <c r="K68" s="23">
        <f t="shared" si="17"/>
        <v>0</v>
      </c>
      <c r="L68" s="16">
        <f t="shared" si="18"/>
        <v>0</v>
      </c>
      <c r="M68" s="16">
        <f t="shared" si="18"/>
        <v>0</v>
      </c>
      <c r="N68" s="16">
        <f t="shared" si="18"/>
        <v>0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customHeight="1" x14ac:dyDescent="0.25">
      <c r="A69" s="24">
        <v>15</v>
      </c>
      <c r="B69" s="25" t="s">
        <v>42</v>
      </c>
      <c r="C69" s="28">
        <v>0</v>
      </c>
      <c r="D69" s="29">
        <v>0</v>
      </c>
      <c r="E69" s="23">
        <f t="shared" si="15"/>
        <v>0</v>
      </c>
      <c r="F69" s="28">
        <v>0</v>
      </c>
      <c r="G69" s="29">
        <v>0</v>
      </c>
      <c r="H69" s="23">
        <f t="shared" si="16"/>
        <v>0</v>
      </c>
      <c r="I69" s="28">
        <v>0</v>
      </c>
      <c r="J69" s="29">
        <v>0</v>
      </c>
      <c r="K69" s="23">
        <f t="shared" si="17"/>
        <v>0</v>
      </c>
      <c r="L69" s="16">
        <f t="shared" si="18"/>
        <v>0</v>
      </c>
      <c r="M69" s="16">
        <f t="shared" si="18"/>
        <v>0</v>
      </c>
      <c r="N69" s="16">
        <f t="shared" si="18"/>
        <v>0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100000000000001" customHeight="1" x14ac:dyDescent="0.25">
      <c r="A70" s="24">
        <v>16</v>
      </c>
      <c r="B70" s="25" t="s">
        <v>43</v>
      </c>
      <c r="C70" s="28">
        <v>0</v>
      </c>
      <c r="D70" s="29">
        <v>0</v>
      </c>
      <c r="E70" s="23">
        <f t="shared" si="15"/>
        <v>0</v>
      </c>
      <c r="F70" s="28">
        <v>0</v>
      </c>
      <c r="G70" s="29">
        <v>0</v>
      </c>
      <c r="H70" s="23">
        <f t="shared" si="16"/>
        <v>0</v>
      </c>
      <c r="I70" s="28">
        <v>0</v>
      </c>
      <c r="J70" s="29">
        <v>0</v>
      </c>
      <c r="K70" s="23">
        <f t="shared" si="17"/>
        <v>0</v>
      </c>
      <c r="L70" s="16">
        <f t="shared" si="18"/>
        <v>0</v>
      </c>
      <c r="M70" s="16">
        <f t="shared" si="18"/>
        <v>0</v>
      </c>
      <c r="N70" s="16">
        <f t="shared" si="18"/>
        <v>0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25">
      <c r="A71" s="25"/>
      <c r="B71" s="22" t="s">
        <v>44</v>
      </c>
      <c r="C71" s="30">
        <f t="shared" ref="C71:D71" si="19">SUM(C55:C70)</f>
        <v>7</v>
      </c>
      <c r="D71" s="30">
        <f t="shared" si="19"/>
        <v>89</v>
      </c>
      <c r="E71" s="30">
        <f t="shared" si="15"/>
        <v>96</v>
      </c>
      <c r="F71" s="30">
        <f t="shared" ref="F71:G71" si="20">SUM(F55:F70)</f>
        <v>34</v>
      </c>
      <c r="G71" s="30">
        <f t="shared" si="20"/>
        <v>152</v>
      </c>
      <c r="H71" s="30">
        <f t="shared" si="16"/>
        <v>186</v>
      </c>
      <c r="I71" s="30">
        <f t="shared" ref="I71:J71" si="21">SUM(I55:I70)</f>
        <v>0</v>
      </c>
      <c r="J71" s="30">
        <f t="shared" si="21"/>
        <v>0</v>
      </c>
      <c r="K71" s="30">
        <f t="shared" si="17"/>
        <v>0</v>
      </c>
      <c r="L71" s="20">
        <f t="shared" ref="L71:N71" si="22">SUM(C71,F71,I71)</f>
        <v>41</v>
      </c>
      <c r="M71" s="20">
        <f t="shared" si="22"/>
        <v>241</v>
      </c>
      <c r="N71" s="20">
        <f t="shared" si="22"/>
        <v>282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7.75" customHeight="1" x14ac:dyDescent="0.25">
      <c r="A72" s="36" t="s">
        <v>45</v>
      </c>
      <c r="B72" s="37"/>
      <c r="C72" s="31">
        <f t="shared" ref="C72:N72" si="23">C43+C53+C71</f>
        <v>26</v>
      </c>
      <c r="D72" s="31">
        <f t="shared" si="23"/>
        <v>202</v>
      </c>
      <c r="E72" s="31">
        <f t="shared" si="23"/>
        <v>228</v>
      </c>
      <c r="F72" s="31">
        <f t="shared" si="23"/>
        <v>46</v>
      </c>
      <c r="G72" s="31">
        <f t="shared" si="23"/>
        <v>213</v>
      </c>
      <c r="H72" s="31">
        <f t="shared" si="23"/>
        <v>259</v>
      </c>
      <c r="I72" s="31">
        <f t="shared" si="23"/>
        <v>0</v>
      </c>
      <c r="J72" s="31">
        <f t="shared" si="23"/>
        <v>0</v>
      </c>
      <c r="K72" s="31">
        <f t="shared" si="23"/>
        <v>0</v>
      </c>
      <c r="L72" s="31">
        <f t="shared" si="23"/>
        <v>72</v>
      </c>
      <c r="M72" s="31">
        <f t="shared" si="23"/>
        <v>415</v>
      </c>
      <c r="N72" s="31">
        <f t="shared" si="23"/>
        <v>487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25">
      <c r="A73" s="36" t="s">
        <v>46</v>
      </c>
      <c r="B73" s="37"/>
      <c r="C73" s="32">
        <v>25</v>
      </c>
      <c r="D73" s="33">
        <v>214</v>
      </c>
      <c r="E73" s="33">
        <f>SUM(C73:D73)</f>
        <v>239</v>
      </c>
      <c r="F73" s="33">
        <v>31</v>
      </c>
      <c r="G73" s="33">
        <v>159</v>
      </c>
      <c r="H73" s="33">
        <f>SUM(F73:G73)</f>
        <v>190</v>
      </c>
      <c r="I73" s="33">
        <v>0</v>
      </c>
      <c r="J73" s="33">
        <v>0</v>
      </c>
      <c r="K73" s="33">
        <f>SUM(I73:J73)</f>
        <v>0</v>
      </c>
      <c r="L73" s="33">
        <v>56</v>
      </c>
      <c r="M73" s="33">
        <v>373</v>
      </c>
      <c r="N73" s="33">
        <f>SUM(L73:M73)</f>
        <v>429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25">
      <c r="A74" s="19" t="s">
        <v>47</v>
      </c>
      <c r="B74" s="25"/>
      <c r="C74" s="30"/>
      <c r="D74" s="30"/>
      <c r="E74" s="34">
        <f>E73/'[1]2. Jml Penduduk'!$E$28*100000</f>
        <v>24.819796851520497</v>
      </c>
      <c r="F74" s="30"/>
      <c r="G74" s="30"/>
      <c r="H74" s="34">
        <f>H73/'[1]2. Jml Penduduk'!$E$28*100000</f>
        <v>19.73121925434684</v>
      </c>
      <c r="I74" s="30"/>
      <c r="J74" s="30"/>
      <c r="K74" s="30">
        <f>K73/'[1]2. Jml Penduduk'!$E$28*100000</f>
        <v>0</v>
      </c>
      <c r="L74" s="30"/>
      <c r="M74" s="30"/>
      <c r="N74" s="34">
        <f>N73/'[1]2. Jml Penduduk'!$E$28*100000</f>
        <v>44.55101610586734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4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 t="s">
        <v>48</v>
      </c>
      <c r="B76" s="2"/>
      <c r="C76" s="35"/>
      <c r="D76" s="35"/>
      <c r="E76" s="35"/>
      <c r="F76" s="35"/>
      <c r="G76" s="35"/>
      <c r="H76" s="35"/>
      <c r="I76" s="35"/>
      <c r="J76" s="35"/>
      <c r="K76" s="35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 t="s">
        <v>49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52.5" customHeight="1" x14ac:dyDescent="0.25">
      <c r="A78" s="2"/>
      <c r="B78" s="38" t="s">
        <v>50</v>
      </c>
      <c r="C78" s="39"/>
      <c r="D78" s="39"/>
      <c r="E78" s="39"/>
      <c r="F78" s="39"/>
      <c r="G78" s="39"/>
      <c r="H78" s="39"/>
      <c r="I78" s="39"/>
      <c r="J78" s="39"/>
      <c r="K78" s="39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mergeCells count="12">
    <mergeCell ref="A72:B72"/>
    <mergeCell ref="A73:B73"/>
    <mergeCell ref="B78:K78"/>
    <mergeCell ref="A3:K3"/>
    <mergeCell ref="E5:F5"/>
    <mergeCell ref="A7:A9"/>
    <mergeCell ref="B7:B9"/>
    <mergeCell ref="C7:N7"/>
    <mergeCell ref="C8:E8"/>
    <mergeCell ref="F8:H8"/>
    <mergeCell ref="I8:K8"/>
    <mergeCell ref="L8:N8"/>
  </mergeCells>
  <printOptions horizontalCentered="1"/>
  <pageMargins left="0.94488188976377963" right="0.51181102362204722" top="0.78740157480314965" bottom="0.9055118110236221" header="0" footer="0"/>
  <pageSetup paperSize="9" scale="47" orientation="portrait" r:id="rId1"/>
  <headerFooter>
    <oddFooter>&amp;R124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 Farmasi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2025-11-13T03:13:22Z</dcterms:created>
  <dcterms:modified xsi:type="dcterms:W3CDTF">2025-11-13T03:15:38Z</dcterms:modified>
</cp:coreProperties>
</file>