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B36E94F0-D111-47A0-BF8A-1CDB1106B944}" xr6:coauthVersionLast="47" xr6:coauthVersionMax="47" xr10:uidLastSave="{00000000-0000-0000-0000-000000000000}"/>
  <bookViews>
    <workbookView xWindow="-120" yWindow="-120" windowWidth="20730" windowHeight="11040" xr2:uid="{DA76AA3E-2F3D-4608-AA74-9B131D41027B}"/>
  </bookViews>
  <sheets>
    <sheet name="40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43" i="1"/>
  <c r="G43" i="1"/>
  <c r="E43" i="1"/>
  <c r="F43" i="1" s="1"/>
  <c r="D43" i="1"/>
  <c r="I42" i="1"/>
  <c r="F42" i="1"/>
  <c r="C42" i="1"/>
  <c r="B42" i="1"/>
  <c r="I41" i="1"/>
  <c r="F41" i="1"/>
  <c r="C41" i="1"/>
  <c r="B41" i="1"/>
  <c r="I40" i="1"/>
  <c r="F40" i="1"/>
  <c r="C40" i="1"/>
  <c r="B40" i="1"/>
  <c r="I39" i="1"/>
  <c r="F39" i="1"/>
  <c r="C39" i="1"/>
  <c r="B39" i="1"/>
  <c r="I38" i="1"/>
  <c r="F38" i="1"/>
  <c r="C38" i="1"/>
  <c r="B38" i="1"/>
  <c r="I37" i="1"/>
  <c r="F37" i="1"/>
  <c r="C37" i="1"/>
  <c r="B37" i="1"/>
  <c r="I36" i="1"/>
  <c r="F36" i="1"/>
  <c r="C36" i="1"/>
  <c r="B36" i="1"/>
  <c r="I35" i="1"/>
  <c r="F35" i="1"/>
  <c r="C35" i="1"/>
  <c r="B35" i="1"/>
  <c r="I34" i="1"/>
  <c r="F34" i="1"/>
  <c r="C34" i="1"/>
  <c r="B34" i="1"/>
  <c r="I33" i="1"/>
  <c r="F33" i="1"/>
  <c r="C33" i="1"/>
  <c r="B33" i="1"/>
  <c r="I32" i="1"/>
  <c r="F32" i="1"/>
  <c r="C32" i="1"/>
  <c r="B32" i="1"/>
  <c r="I31" i="1"/>
  <c r="F31" i="1"/>
  <c r="C31" i="1"/>
  <c r="B31" i="1"/>
  <c r="I30" i="1"/>
  <c r="F30" i="1"/>
  <c r="C30" i="1"/>
  <c r="B30" i="1"/>
  <c r="I29" i="1"/>
  <c r="F29" i="1"/>
  <c r="C29" i="1"/>
  <c r="B29" i="1"/>
  <c r="I28" i="1"/>
  <c r="F28" i="1"/>
  <c r="C28" i="1"/>
  <c r="B28" i="1"/>
  <c r="I27" i="1"/>
  <c r="F27" i="1"/>
  <c r="C27" i="1"/>
  <c r="B27" i="1"/>
  <c r="I26" i="1"/>
  <c r="F26" i="1"/>
  <c r="C26" i="1"/>
  <c r="B26" i="1"/>
  <c r="I25" i="1"/>
  <c r="F25" i="1"/>
  <c r="C25" i="1"/>
  <c r="B25" i="1"/>
  <c r="I24" i="1"/>
  <c r="F24" i="1"/>
  <c r="C24" i="1"/>
  <c r="B24" i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B20" i="1"/>
  <c r="I19" i="1"/>
  <c r="F19" i="1"/>
  <c r="C19" i="1"/>
  <c r="B19" i="1"/>
  <c r="I18" i="1"/>
  <c r="F18" i="1"/>
  <c r="C18" i="1"/>
  <c r="B18" i="1"/>
  <c r="I17" i="1"/>
  <c r="F17" i="1"/>
  <c r="C17" i="1"/>
  <c r="B17" i="1"/>
  <c r="I16" i="1"/>
  <c r="F16" i="1"/>
  <c r="C16" i="1"/>
  <c r="B16" i="1"/>
  <c r="I15" i="1"/>
  <c r="F15" i="1"/>
  <c r="C15" i="1"/>
  <c r="B15" i="1"/>
  <c r="I14" i="1"/>
  <c r="F14" i="1"/>
  <c r="C14" i="1"/>
  <c r="B14" i="1"/>
  <c r="I13" i="1"/>
  <c r="F13" i="1"/>
  <c r="C13" i="1"/>
  <c r="B13" i="1"/>
  <c r="I12" i="1"/>
  <c r="F12" i="1"/>
  <c r="C12" i="1"/>
  <c r="B12" i="1"/>
  <c r="I11" i="1"/>
  <c r="F11" i="1"/>
  <c r="C11" i="1"/>
  <c r="B11" i="1"/>
  <c r="E5" i="1"/>
  <c r="E4" i="1"/>
</calcChain>
</file>

<file path=xl/sharedStrings.xml><?xml version="1.0" encoding="utf-8"?>
<sst xmlns="http://schemas.openxmlformats.org/spreadsheetml/2006/main" count="20" uniqueCount="16">
  <si>
    <t>TABEL 40</t>
  </si>
  <si>
    <t>BAYI BARU LAHIR MENDAPAT IMD* DAN PEMBERIAN ASI EKSKLUSIF PADA BAYI &lt; 6 BULAN MENURUT KECAMATAN DAN PUSKESMAS</t>
  </si>
  <si>
    <t>KABUPATEN/KOTA</t>
  </si>
  <si>
    <t>TAHUN</t>
  </si>
  <si>
    <t>NO</t>
  </si>
  <si>
    <t>KECAMATAN</t>
  </si>
  <si>
    <t>PUSKESMAS</t>
  </si>
  <si>
    <t>BAYI BARU LAHIR</t>
  </si>
  <si>
    <r>
      <rPr>
        <b/>
        <sz val="12"/>
        <color rgb="FF000000"/>
        <rFont val="Arial"/>
      </rPr>
      <t xml:space="preserve">BAYI USIA &lt; 6 BULAN YANG DILAKUKAN </t>
    </r>
    <r>
      <rPr>
        <b/>
        <i/>
        <sz val="12"/>
        <color rgb="FF000000"/>
        <rFont val="Arial"/>
      </rPr>
      <t>RECALL</t>
    </r>
  </si>
  <si>
    <t>JUMLAH</t>
  </si>
  <si>
    <t>MENDAPAT IMD</t>
  </si>
  <si>
    <t>DIBERI ASI EKSKLUSIF</t>
  </si>
  <si>
    <t>%</t>
  </si>
  <si>
    <t>TOTAL</t>
  </si>
  <si>
    <t>Sumber: Bidang Kesehatan Masyarakat</t>
  </si>
  <si>
    <t>Keterangan: IMD = Inisiasi Menyusui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</si>
</sst>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right"/>
    </xf>
    <xf numFmtId="0" fontId="2" fillId="0" borderId="15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15" xfId="0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D895-D763-420B-9C8D-FA8A298E14BD}">
  <sheetPr>
    <pageSetUpPr fitToPage="1"/>
  </sheetPr>
  <dimension ref="A1:Z1000"/>
  <sheetViews>
    <sheetView tabSelected="1" workbookViewId="0">
      <selection activeCell="A3" sqref="A3:I3"/>
    </sheetView>
  </sheetViews>
  <sheetFormatPr defaultColWidth="14.42578125" defaultRowHeight="15" customHeight="1"/>
  <cols>
    <col min="1" max="1" width="5.85546875" style="3" customWidth="1"/>
    <col min="2" max="2" width="22.28515625" style="3" customWidth="1"/>
    <col min="3" max="3" width="22.42578125" style="3" customWidth="1"/>
    <col min="4" max="4" width="24.140625" style="3" customWidth="1"/>
    <col min="5" max="6" width="18.85546875" style="3" customWidth="1"/>
    <col min="7" max="7" width="22" style="3" customWidth="1"/>
    <col min="8" max="9" width="18.85546875" style="3" customWidth="1"/>
    <col min="10" max="12" width="10.85546875" style="3" customWidth="1"/>
    <col min="13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thickBot="1">
      <c r="A3" s="4" t="s">
        <v>1</v>
      </c>
      <c r="B3" s="5"/>
      <c r="C3" s="5"/>
      <c r="D3" s="5"/>
      <c r="E3" s="5"/>
      <c r="F3" s="5"/>
      <c r="G3" s="5"/>
      <c r="H3" s="5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>
      <c r="A4" s="7"/>
      <c r="B4" s="7"/>
      <c r="C4" s="7"/>
      <c r="D4" s="8" t="s">
        <v>2</v>
      </c>
      <c r="E4" s="9" t="str">
        <f>'[1]1'!$F$5</f>
        <v>PONOROGO</v>
      </c>
      <c r="F4" s="7"/>
      <c r="G4" s="7"/>
      <c r="H4" s="7"/>
      <c r="I4" s="7"/>
      <c r="J4" s="10"/>
      <c r="K4" s="10"/>
      <c r="L4" s="1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>
      <c r="A5" s="7"/>
      <c r="B5" s="7"/>
      <c r="C5" s="7"/>
      <c r="D5" s="8" t="s">
        <v>3</v>
      </c>
      <c r="E5" s="9">
        <f>'[1]1'!$F$6</f>
        <v>2025</v>
      </c>
      <c r="F5" s="7"/>
      <c r="G5" s="7"/>
      <c r="H5" s="7"/>
      <c r="I5" s="7"/>
      <c r="J5" s="10"/>
      <c r="K5" s="10"/>
      <c r="L5" s="1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11"/>
      <c r="B6" s="11"/>
      <c r="C6" s="11"/>
      <c r="D6" s="11"/>
      <c r="E6" s="11"/>
      <c r="F6" s="11"/>
      <c r="G6" s="11"/>
      <c r="H6" s="11"/>
      <c r="I6" s="11"/>
      <c r="J6" s="10"/>
      <c r="K6" s="10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thickBot="1">
      <c r="A7" s="12" t="s">
        <v>4</v>
      </c>
      <c r="B7" s="12" t="s">
        <v>5</v>
      </c>
      <c r="C7" s="12" t="s">
        <v>6</v>
      </c>
      <c r="D7" s="13" t="s">
        <v>7</v>
      </c>
      <c r="E7" s="14"/>
      <c r="F7" s="15"/>
      <c r="G7" s="13" t="s">
        <v>8</v>
      </c>
      <c r="H7" s="14"/>
      <c r="I7" s="15"/>
      <c r="J7" s="2"/>
      <c r="K7" s="16"/>
      <c r="L7" s="16"/>
      <c r="M7" s="16"/>
      <c r="N7" s="16"/>
      <c r="O7" s="16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thickBot="1">
      <c r="A8" s="17"/>
      <c r="B8" s="17"/>
      <c r="C8" s="17"/>
      <c r="D8" s="12" t="s">
        <v>9</v>
      </c>
      <c r="E8" s="13" t="s">
        <v>10</v>
      </c>
      <c r="F8" s="15"/>
      <c r="G8" s="12" t="s">
        <v>9</v>
      </c>
      <c r="H8" s="13" t="s">
        <v>11</v>
      </c>
      <c r="I8" s="15"/>
      <c r="J8" s="2"/>
      <c r="K8" s="16"/>
      <c r="L8" s="16"/>
      <c r="M8" s="16"/>
      <c r="N8" s="16"/>
      <c r="O8" s="16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thickBot="1">
      <c r="A9" s="18"/>
      <c r="B9" s="18"/>
      <c r="C9" s="18"/>
      <c r="D9" s="18"/>
      <c r="E9" s="19" t="s">
        <v>9</v>
      </c>
      <c r="F9" s="19" t="s">
        <v>12</v>
      </c>
      <c r="G9" s="18"/>
      <c r="H9" s="19" t="s">
        <v>9</v>
      </c>
      <c r="I9" s="19" t="s">
        <v>12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0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22">
        <v>1</v>
      </c>
      <c r="B11" s="23" t="str">
        <f>'[1]11'!B9</f>
        <v>Ngrayun</v>
      </c>
      <c r="C11" s="23" t="str">
        <f>'[1]11'!C9</f>
        <v>Ngrayun</v>
      </c>
      <c r="D11" s="24">
        <v>447</v>
      </c>
      <c r="E11" s="25">
        <v>253</v>
      </c>
      <c r="F11" s="26">
        <f t="shared" ref="F11:F43" si="0">E11/D11*100</f>
        <v>56.599552572706934</v>
      </c>
      <c r="G11" s="25">
        <v>301</v>
      </c>
      <c r="H11" s="25">
        <v>274</v>
      </c>
      <c r="I11" s="26">
        <f t="shared" ref="I11:I43" si="1">H11/G11*100</f>
        <v>91.029900332225907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22">
        <v>2</v>
      </c>
      <c r="B12" s="23">
        <f>'[1]11'!B10</f>
        <v>0</v>
      </c>
      <c r="C12" s="23" t="str">
        <f>'[1]11'!C10</f>
        <v>Selur</v>
      </c>
      <c r="D12" s="24">
        <v>301</v>
      </c>
      <c r="E12" s="25">
        <v>112</v>
      </c>
      <c r="F12" s="26">
        <f t="shared" si="0"/>
        <v>37.209302325581397</v>
      </c>
      <c r="G12" s="25">
        <v>171</v>
      </c>
      <c r="H12" s="25">
        <v>168</v>
      </c>
      <c r="I12" s="26">
        <f t="shared" si="1"/>
        <v>98.245614035087712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22">
        <v>3</v>
      </c>
      <c r="B13" s="23" t="str">
        <f>'[1]11'!B11</f>
        <v>Slahung</v>
      </c>
      <c r="C13" s="23" t="str">
        <f>'[1]11'!C11</f>
        <v>Slahung</v>
      </c>
      <c r="D13" s="24">
        <v>362</v>
      </c>
      <c r="E13" s="25">
        <v>51</v>
      </c>
      <c r="F13" s="26">
        <f t="shared" si="0"/>
        <v>14.088397790055248</v>
      </c>
      <c r="G13" s="25">
        <v>84</v>
      </c>
      <c r="H13" s="25">
        <v>83</v>
      </c>
      <c r="I13" s="26">
        <f t="shared" si="1"/>
        <v>98.80952380952381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22">
        <v>4</v>
      </c>
      <c r="B14" s="23">
        <f>'[1]11'!B12</f>
        <v>0</v>
      </c>
      <c r="C14" s="23" t="str">
        <f>'[1]11'!C12</f>
        <v>Nailan</v>
      </c>
      <c r="D14" s="24">
        <v>295</v>
      </c>
      <c r="E14" s="25">
        <v>76</v>
      </c>
      <c r="F14" s="26">
        <f t="shared" si="0"/>
        <v>25.762711864406779</v>
      </c>
      <c r="G14" s="25">
        <v>85</v>
      </c>
      <c r="H14" s="25">
        <v>85</v>
      </c>
      <c r="I14" s="26">
        <f t="shared" si="1"/>
        <v>100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22">
        <v>5</v>
      </c>
      <c r="B15" s="23" t="str">
        <f>'[1]11'!B13</f>
        <v>Bungkal</v>
      </c>
      <c r="C15" s="23" t="str">
        <f>'[1]11'!C13</f>
        <v>Bungkal</v>
      </c>
      <c r="D15" s="24">
        <v>474</v>
      </c>
      <c r="E15" s="25">
        <v>42</v>
      </c>
      <c r="F15" s="26">
        <f t="shared" si="0"/>
        <v>8.8607594936708853</v>
      </c>
      <c r="G15" s="25">
        <v>43</v>
      </c>
      <c r="H15" s="25">
        <v>31</v>
      </c>
      <c r="I15" s="26">
        <f t="shared" si="1"/>
        <v>72.093023255813947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22">
        <v>6</v>
      </c>
      <c r="B16" s="23" t="str">
        <f>'[1]11'!B14</f>
        <v>Sambit</v>
      </c>
      <c r="C16" s="23" t="str">
        <f>'[1]11'!C14</f>
        <v>Sambit</v>
      </c>
      <c r="D16" s="24">
        <v>220</v>
      </c>
      <c r="E16" s="25">
        <v>71</v>
      </c>
      <c r="F16" s="26">
        <f t="shared" si="0"/>
        <v>32.272727272727273</v>
      </c>
      <c r="G16" s="25">
        <v>75</v>
      </c>
      <c r="H16" s="25">
        <v>73</v>
      </c>
      <c r="I16" s="26">
        <f t="shared" si="1"/>
        <v>97.333333333333343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22">
        <v>7</v>
      </c>
      <c r="B17" s="23">
        <f>'[1]11'!B15</f>
        <v>0</v>
      </c>
      <c r="C17" s="23" t="str">
        <f>'[1]11'!C15</f>
        <v>Wringinanom</v>
      </c>
      <c r="D17" s="24">
        <v>273</v>
      </c>
      <c r="E17" s="25">
        <v>138</v>
      </c>
      <c r="F17" s="26">
        <f t="shared" si="0"/>
        <v>50.549450549450547</v>
      </c>
      <c r="G17" s="25">
        <v>175</v>
      </c>
      <c r="H17" s="25">
        <v>121</v>
      </c>
      <c r="I17" s="26">
        <f t="shared" si="1"/>
        <v>69.142857142857139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22">
        <v>8</v>
      </c>
      <c r="B18" s="23" t="str">
        <f>'[1]11'!B16</f>
        <v>Sawoo</v>
      </c>
      <c r="C18" s="23" t="str">
        <f>'[1]11'!C16</f>
        <v>Sawoo</v>
      </c>
      <c r="D18" s="24">
        <v>652</v>
      </c>
      <c r="E18" s="25">
        <v>58</v>
      </c>
      <c r="F18" s="26">
        <f t="shared" si="0"/>
        <v>8.8957055214723919</v>
      </c>
      <c r="G18" s="25">
        <v>315</v>
      </c>
      <c r="H18" s="25">
        <v>307</v>
      </c>
      <c r="I18" s="26">
        <f t="shared" si="1"/>
        <v>97.460317460317455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22">
        <v>9</v>
      </c>
      <c r="B19" s="23">
        <f>'[1]11'!B17</f>
        <v>0</v>
      </c>
      <c r="C19" s="23" t="str">
        <f>'[1]11'!C17</f>
        <v>Bondrang</v>
      </c>
      <c r="D19" s="24">
        <v>105</v>
      </c>
      <c r="E19" s="25">
        <v>26</v>
      </c>
      <c r="F19" s="26">
        <f t="shared" si="0"/>
        <v>24.761904761904763</v>
      </c>
      <c r="G19" s="25">
        <v>44</v>
      </c>
      <c r="H19" s="25">
        <v>44</v>
      </c>
      <c r="I19" s="26">
        <f t="shared" si="1"/>
        <v>100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22">
        <v>10</v>
      </c>
      <c r="B20" s="23" t="str">
        <f>'[1]11'!B18</f>
        <v>Sooko</v>
      </c>
      <c r="C20" s="23" t="str">
        <f>'[1]11'!C18</f>
        <v>Sooko</v>
      </c>
      <c r="D20" s="24">
        <v>296</v>
      </c>
      <c r="E20" s="25">
        <v>57</v>
      </c>
      <c r="F20" s="26">
        <f t="shared" si="0"/>
        <v>19.256756756756758</v>
      </c>
      <c r="G20" s="25">
        <v>52</v>
      </c>
      <c r="H20" s="25">
        <v>36</v>
      </c>
      <c r="I20" s="26">
        <f t="shared" si="1"/>
        <v>69.230769230769226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2">
        <v>11</v>
      </c>
      <c r="B21" s="23" t="str">
        <f>'[1]11'!B19</f>
        <v>Pudak</v>
      </c>
      <c r="C21" s="23" t="str">
        <f>'[1]11'!C19</f>
        <v>Pudak</v>
      </c>
      <c r="D21" s="24">
        <v>115</v>
      </c>
      <c r="E21" s="25">
        <v>18</v>
      </c>
      <c r="F21" s="26">
        <f t="shared" si="0"/>
        <v>15.65217391304348</v>
      </c>
      <c r="G21" s="25">
        <v>23</v>
      </c>
      <c r="H21" s="25">
        <v>1</v>
      </c>
      <c r="I21" s="26">
        <f t="shared" si="1"/>
        <v>4.3478260869565215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2">
        <v>12</v>
      </c>
      <c r="B22" s="23" t="str">
        <f>'[1]11'!B20</f>
        <v>Pulung</v>
      </c>
      <c r="C22" s="23" t="str">
        <f>'[1]11'!C20</f>
        <v>Pulung</v>
      </c>
      <c r="D22" s="24">
        <v>385</v>
      </c>
      <c r="E22" s="25">
        <v>22</v>
      </c>
      <c r="F22" s="26">
        <f t="shared" si="0"/>
        <v>5.7142857142857144</v>
      </c>
      <c r="G22" s="25">
        <v>5</v>
      </c>
      <c r="H22" s="25">
        <v>5</v>
      </c>
      <c r="I22" s="26">
        <f t="shared" si="1"/>
        <v>100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2">
        <v>13</v>
      </c>
      <c r="B23" s="23">
        <f>'[1]11'!B21</f>
        <v>0</v>
      </c>
      <c r="C23" s="23" t="str">
        <f>'[1]11'!C21</f>
        <v>Kesugihan</v>
      </c>
      <c r="D23" s="25">
        <v>254</v>
      </c>
      <c r="E23" s="25">
        <v>18</v>
      </c>
      <c r="F23" s="26">
        <f t="shared" si="0"/>
        <v>7.0866141732283463</v>
      </c>
      <c r="G23" s="25">
        <v>15</v>
      </c>
      <c r="H23" s="25">
        <v>14</v>
      </c>
      <c r="I23" s="26">
        <f t="shared" si="1"/>
        <v>93.333333333333329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2">
        <v>14</v>
      </c>
      <c r="B24" s="23" t="str">
        <f>'[1]11'!B22</f>
        <v>Mlarak</v>
      </c>
      <c r="C24" s="23" t="str">
        <f>'[1]11'!C22</f>
        <v>Mlarak</v>
      </c>
      <c r="D24" s="24">
        <v>433</v>
      </c>
      <c r="E24" s="25">
        <v>159</v>
      </c>
      <c r="F24" s="26">
        <f t="shared" si="0"/>
        <v>36.720554272517319</v>
      </c>
      <c r="G24" s="25">
        <v>240</v>
      </c>
      <c r="H24" s="25">
        <v>240</v>
      </c>
      <c r="I24" s="26">
        <f t="shared" si="1"/>
        <v>100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2">
        <v>15</v>
      </c>
      <c r="B25" s="23" t="str">
        <f>'[1]11'!B23</f>
        <v>Siman</v>
      </c>
      <c r="C25" s="23" t="str">
        <f>'[1]11'!C23</f>
        <v>Siman</v>
      </c>
      <c r="D25" s="24">
        <v>291</v>
      </c>
      <c r="E25" s="25">
        <v>72</v>
      </c>
      <c r="F25" s="26">
        <f t="shared" si="0"/>
        <v>24.742268041237114</v>
      </c>
      <c r="G25" s="25">
        <v>170</v>
      </c>
      <c r="H25" s="25">
        <v>151</v>
      </c>
      <c r="I25" s="26">
        <f t="shared" si="1"/>
        <v>88.823529411764696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2">
        <v>16</v>
      </c>
      <c r="B26" s="23">
        <f>'[1]11'!B24</f>
        <v>0</v>
      </c>
      <c r="C26" s="23" t="str">
        <f>'[1]11'!C24</f>
        <v>Ronowijayan</v>
      </c>
      <c r="D26" s="24">
        <v>290</v>
      </c>
      <c r="E26" s="25">
        <v>162</v>
      </c>
      <c r="F26" s="26">
        <f t="shared" si="0"/>
        <v>55.862068965517238</v>
      </c>
      <c r="G26" s="25">
        <v>195</v>
      </c>
      <c r="H26" s="25">
        <v>156</v>
      </c>
      <c r="I26" s="26">
        <f t="shared" si="1"/>
        <v>80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2">
        <v>17</v>
      </c>
      <c r="B27" s="23" t="str">
        <f>'[1]11'!B25</f>
        <v>Jetis</v>
      </c>
      <c r="C27" s="23" t="str">
        <f>'[1]11'!C25</f>
        <v>Jetis</v>
      </c>
      <c r="D27" s="24">
        <v>386</v>
      </c>
      <c r="E27" s="25">
        <v>31</v>
      </c>
      <c r="F27" s="26">
        <f t="shared" si="0"/>
        <v>8.0310880829015545</v>
      </c>
      <c r="G27" s="25">
        <v>32</v>
      </c>
      <c r="H27" s="25">
        <v>16</v>
      </c>
      <c r="I27" s="26">
        <f t="shared" si="1"/>
        <v>50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2">
        <v>18</v>
      </c>
      <c r="B28" s="23" t="str">
        <f>'[1]11'!B26</f>
        <v>Balong</v>
      </c>
      <c r="C28" s="23" t="str">
        <f>'[1]11'!C26</f>
        <v>Balong</v>
      </c>
      <c r="D28" s="24">
        <v>583</v>
      </c>
      <c r="E28" s="25">
        <v>210</v>
      </c>
      <c r="F28" s="26">
        <f t="shared" si="0"/>
        <v>36.020583190394511</v>
      </c>
      <c r="G28" s="25">
        <v>304</v>
      </c>
      <c r="H28" s="25">
        <v>291</v>
      </c>
      <c r="I28" s="26">
        <f t="shared" si="1"/>
        <v>95.723684210526315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2">
        <v>19</v>
      </c>
      <c r="B29" s="23" t="str">
        <f>'[1]11'!B27</f>
        <v>Kauman</v>
      </c>
      <c r="C29" s="23" t="str">
        <f>'[1]11'!C27</f>
        <v>Kauman</v>
      </c>
      <c r="D29" s="24">
        <v>252</v>
      </c>
      <c r="E29" s="25">
        <v>36</v>
      </c>
      <c r="F29" s="26">
        <f t="shared" si="0"/>
        <v>14.285714285714285</v>
      </c>
      <c r="G29" s="25">
        <v>78</v>
      </c>
      <c r="H29" s="25">
        <v>70</v>
      </c>
      <c r="I29" s="26">
        <f t="shared" si="1"/>
        <v>89.743589743589752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2">
        <v>20</v>
      </c>
      <c r="B30" s="23">
        <f>'[1]11'!B28</f>
        <v>0</v>
      </c>
      <c r="C30" s="23" t="str">
        <f>'[1]11'!C28</f>
        <v>Ngrandu</v>
      </c>
      <c r="D30" s="24">
        <v>143</v>
      </c>
      <c r="E30" s="25">
        <v>49</v>
      </c>
      <c r="F30" s="26">
        <f t="shared" si="0"/>
        <v>34.265734265734267</v>
      </c>
      <c r="G30" s="25">
        <v>30</v>
      </c>
      <c r="H30" s="25">
        <v>27</v>
      </c>
      <c r="I30" s="26">
        <f t="shared" si="1"/>
        <v>90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2">
        <v>21</v>
      </c>
      <c r="B31" s="23" t="str">
        <f>'[1]11'!B29</f>
        <v>Jambon</v>
      </c>
      <c r="C31" s="23" t="str">
        <f>'[1]11'!C29</f>
        <v>Jambon</v>
      </c>
      <c r="D31" s="24">
        <v>578</v>
      </c>
      <c r="E31" s="25">
        <v>25</v>
      </c>
      <c r="F31" s="26">
        <f t="shared" si="0"/>
        <v>4.3252595155709344</v>
      </c>
      <c r="G31" s="25">
        <v>57</v>
      </c>
      <c r="H31" s="25">
        <v>41</v>
      </c>
      <c r="I31" s="26">
        <f t="shared" si="1"/>
        <v>71.929824561403507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2">
        <v>22</v>
      </c>
      <c r="B32" s="23" t="str">
        <f>'[1]11'!B30</f>
        <v>Badegan</v>
      </c>
      <c r="C32" s="23" t="str">
        <f>'[1]11'!C30</f>
        <v>Badegan</v>
      </c>
      <c r="D32" s="24">
        <v>413</v>
      </c>
      <c r="E32" s="25">
        <v>0</v>
      </c>
      <c r="F32" s="26">
        <f t="shared" si="0"/>
        <v>0</v>
      </c>
      <c r="G32" s="25">
        <v>0</v>
      </c>
      <c r="H32" s="25">
        <v>0</v>
      </c>
      <c r="I32" s="26" t="e">
        <f t="shared" si="1"/>
        <v>#DIV/0!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2">
        <v>23</v>
      </c>
      <c r="B33" s="23" t="str">
        <f>'[1]11'!B31</f>
        <v>Sampung</v>
      </c>
      <c r="C33" s="23" t="str">
        <f>'[1]11'!C31</f>
        <v>Sampung</v>
      </c>
      <c r="D33" s="24">
        <v>317</v>
      </c>
      <c r="E33" s="25">
        <v>31</v>
      </c>
      <c r="F33" s="26">
        <f t="shared" si="0"/>
        <v>9.7791798107255516</v>
      </c>
      <c r="G33" s="25">
        <v>42</v>
      </c>
      <c r="H33" s="25">
        <v>42</v>
      </c>
      <c r="I33" s="26">
        <f t="shared" si="1"/>
        <v>100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2">
        <v>24</v>
      </c>
      <c r="B34" s="23">
        <f>'[1]11'!B32</f>
        <v>0</v>
      </c>
      <c r="C34" s="23" t="str">
        <f>'[1]11'!C32</f>
        <v>Kunti</v>
      </c>
      <c r="D34" s="24">
        <v>172</v>
      </c>
      <c r="E34" s="25">
        <v>56</v>
      </c>
      <c r="F34" s="26">
        <f t="shared" si="0"/>
        <v>32.558139534883722</v>
      </c>
      <c r="G34" s="25">
        <v>78</v>
      </c>
      <c r="H34" s="25">
        <v>23</v>
      </c>
      <c r="I34" s="26">
        <f t="shared" si="1"/>
        <v>29.487179487179489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2">
        <v>25</v>
      </c>
      <c r="B35" s="23" t="str">
        <f>'[1]11'!B33</f>
        <v>Sukorejo</v>
      </c>
      <c r="C35" s="23" t="str">
        <f>'[1]11'!C33</f>
        <v>Sukorejo</v>
      </c>
      <c r="D35" s="24">
        <v>714</v>
      </c>
      <c r="E35" s="25">
        <v>174</v>
      </c>
      <c r="F35" s="26">
        <f t="shared" si="0"/>
        <v>24.369747899159663</v>
      </c>
      <c r="G35" s="25">
        <v>105</v>
      </c>
      <c r="H35" s="25">
        <v>75</v>
      </c>
      <c r="I35" s="26">
        <f t="shared" si="1"/>
        <v>71.428571428571431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2">
        <v>26</v>
      </c>
      <c r="B36" s="23" t="str">
        <f>'[1]11'!B34</f>
        <v>Ponorogo</v>
      </c>
      <c r="C36" s="23" t="str">
        <f>'[1]11'!C34</f>
        <v>Po. Utara</v>
      </c>
      <c r="D36" s="24">
        <v>486</v>
      </c>
      <c r="E36" s="25">
        <v>71</v>
      </c>
      <c r="F36" s="26">
        <f t="shared" si="0"/>
        <v>14.609053497942387</v>
      </c>
      <c r="G36" s="25">
        <v>257</v>
      </c>
      <c r="H36" s="25">
        <v>199</v>
      </c>
      <c r="I36" s="26">
        <f t="shared" si="1"/>
        <v>77.431906614786001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2">
        <v>27</v>
      </c>
      <c r="B37" s="23">
        <f>'[1]11'!B35</f>
        <v>0</v>
      </c>
      <c r="C37" s="23" t="str">
        <f>'[1]11'!C35</f>
        <v>Po. Selatan</v>
      </c>
      <c r="D37" s="24">
        <v>439</v>
      </c>
      <c r="E37" s="25">
        <v>245</v>
      </c>
      <c r="F37" s="26">
        <f t="shared" si="0"/>
        <v>55.808656036446472</v>
      </c>
      <c r="G37" s="25">
        <v>105</v>
      </c>
      <c r="H37" s="25">
        <v>99</v>
      </c>
      <c r="I37" s="26">
        <f t="shared" si="1"/>
        <v>94.285714285714278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2">
        <v>28</v>
      </c>
      <c r="B38" s="23" t="str">
        <f>'[1]11'!B36</f>
        <v>Babadan</v>
      </c>
      <c r="C38" s="23" t="str">
        <f>'[1]11'!C36</f>
        <v>Babadan</v>
      </c>
      <c r="D38" s="24">
        <v>490</v>
      </c>
      <c r="E38" s="25">
        <v>102</v>
      </c>
      <c r="F38" s="26">
        <f t="shared" si="0"/>
        <v>20.816326530612244</v>
      </c>
      <c r="G38" s="25">
        <v>302</v>
      </c>
      <c r="H38" s="25">
        <v>287</v>
      </c>
      <c r="I38" s="26">
        <f t="shared" si="1"/>
        <v>95.033112582781456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2">
        <v>29</v>
      </c>
      <c r="B39" s="23">
        <f>'[1]11'!B37</f>
        <v>0</v>
      </c>
      <c r="C39" s="23" t="str">
        <f>'[1]11'!C37</f>
        <v>Sukosari</v>
      </c>
      <c r="D39" s="24">
        <v>359</v>
      </c>
      <c r="E39" s="25">
        <v>19</v>
      </c>
      <c r="F39" s="26">
        <f t="shared" si="0"/>
        <v>5.2924791086350975</v>
      </c>
      <c r="G39" s="25">
        <v>1</v>
      </c>
      <c r="H39" s="25">
        <v>1</v>
      </c>
      <c r="I39" s="26">
        <f t="shared" si="1"/>
        <v>100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2">
        <v>30</v>
      </c>
      <c r="B40" s="23" t="str">
        <f>'[1]11'!B38</f>
        <v>Jenangan</v>
      </c>
      <c r="C40" s="23" t="str">
        <f>'[1]11'!C38</f>
        <v>Jenangan</v>
      </c>
      <c r="D40" s="24">
        <v>466</v>
      </c>
      <c r="E40" s="25">
        <v>137</v>
      </c>
      <c r="F40" s="26">
        <f t="shared" si="0"/>
        <v>29.399141630901287</v>
      </c>
      <c r="G40" s="25">
        <v>171</v>
      </c>
      <c r="H40" s="25">
        <v>132</v>
      </c>
      <c r="I40" s="26">
        <f t="shared" si="1"/>
        <v>77.192982456140342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2">
        <v>31</v>
      </c>
      <c r="B41" s="23">
        <f>'[1]11'!B39</f>
        <v>0</v>
      </c>
      <c r="C41" s="23" t="str">
        <f>'[1]11'!C39</f>
        <v>Setono</v>
      </c>
      <c r="D41" s="24">
        <v>284</v>
      </c>
      <c r="E41" s="25">
        <v>35</v>
      </c>
      <c r="F41" s="26">
        <f t="shared" si="0"/>
        <v>12.323943661971832</v>
      </c>
      <c r="G41" s="25">
        <v>9</v>
      </c>
      <c r="H41" s="25">
        <v>0</v>
      </c>
      <c r="I41" s="26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2">
        <v>32</v>
      </c>
      <c r="B42" s="23" t="str">
        <f>'[1]11'!B40</f>
        <v>Ngebel</v>
      </c>
      <c r="C42" s="23" t="str">
        <f>'[1]11'!C40</f>
        <v>Ngebel</v>
      </c>
      <c r="D42" s="24">
        <v>261</v>
      </c>
      <c r="E42" s="25">
        <v>26</v>
      </c>
      <c r="F42" s="26">
        <f t="shared" si="0"/>
        <v>9.9616858237547881</v>
      </c>
      <c r="G42" s="25">
        <v>34</v>
      </c>
      <c r="H42" s="25">
        <v>34</v>
      </c>
      <c r="I42" s="26">
        <f t="shared" si="1"/>
        <v>100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27" t="s">
        <v>13</v>
      </c>
      <c r="B43" s="28"/>
      <c r="C43" s="29"/>
      <c r="D43" s="30">
        <f t="shared" ref="D43:E43" si="2">SUM(D11:D42)</f>
        <v>11536</v>
      </c>
      <c r="E43" s="30">
        <f t="shared" si="2"/>
        <v>2582</v>
      </c>
      <c r="F43" s="31">
        <f t="shared" si="0"/>
        <v>22.382108183079058</v>
      </c>
      <c r="G43" s="30">
        <f t="shared" ref="G43:H43" si="3">SUM(G11:G42)</f>
        <v>3598</v>
      </c>
      <c r="H43" s="30">
        <f t="shared" si="3"/>
        <v>3126</v>
      </c>
      <c r="I43" s="31">
        <f t="shared" si="1"/>
        <v>86.881600889382995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 thickBot="1">
      <c r="A44" s="32"/>
      <c r="B44" s="32"/>
      <c r="C44" s="32"/>
      <c r="D44" s="32"/>
      <c r="E44" s="32"/>
      <c r="F44" s="32"/>
      <c r="G44" s="32"/>
      <c r="H44" s="32"/>
      <c r="I44" s="3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thickBot="1">
      <c r="A45" s="33" t="s">
        <v>14</v>
      </c>
      <c r="B45" s="7"/>
      <c r="C45" s="7"/>
      <c r="D45" s="7"/>
      <c r="E45" s="7"/>
      <c r="F45" s="7"/>
      <c r="G45" s="7"/>
      <c r="H45" s="7"/>
      <c r="I45" s="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thickBot="1">
      <c r="A46" s="33" t="s">
        <v>15</v>
      </c>
      <c r="B46" s="7"/>
      <c r="C46" s="7"/>
      <c r="D46" s="7"/>
      <c r="E46" s="7"/>
      <c r="F46" s="7"/>
      <c r="G46" s="7"/>
      <c r="H46" s="7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43:C43"/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1.35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2026-05-22T21:24:25Z</dcterms:created>
  <dcterms:modified xsi:type="dcterms:W3CDTF">2026-05-22T21:24:33Z</dcterms:modified>
</cp:coreProperties>
</file>