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/>
  </bookViews>
  <sheets>
    <sheet name="Lamp I" sheetId="1" r:id="rId1"/>
  </sheets>
  <externalReferences>
    <externalReference r:id="rId2"/>
  </externalReferences>
  <definedNames>
    <definedName name="_xlnm.Print_Area" localSheetId="0">'Lamp I'!$A$1:$F$26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<sst xmlns="http://schemas.openxmlformats.org/spreadsheetml/2006/main" count="34" uniqueCount="27">
  <si>
    <t>Lampiran I</t>
  </si>
  <si>
    <t>Tabel Anggaran dan Realisasi Pendapatan Daerah yang dicapai oleh  10 SKPD Penghasil, 2 BLUD RSUD dr. Harjono S, RSUD Bantarangin dan 31 BLUD Puskesmas Kabupaten Ponorogo Tahun 2024</t>
  </si>
  <si>
    <t>No.</t>
  </si>
  <si>
    <t>SKPD</t>
  </si>
  <si>
    <t>Anggaran 2024</t>
  </si>
  <si>
    <t>Realisasi 2024</t>
  </si>
  <si>
    <t>%</t>
  </si>
  <si>
    <t>Realisasi 2023</t>
  </si>
  <si>
    <t>(Rp)</t>
  </si>
  <si>
    <t>Dinas Kesehatan</t>
  </si>
  <si>
    <t>BLUD - 31 Puskesmas</t>
  </si>
  <si>
    <t>BLUD - RSUD dr. Harjono S</t>
  </si>
  <si>
    <t>v</t>
  </si>
  <si>
    <t>BLUD - RSUD Bantarangin</t>
  </si>
  <si>
    <t>Dinas Pekerjaan Umum, Perumahan dan Kawasan Permukiman</t>
  </si>
  <si>
    <t>Satuan Polisi Pamong Praja</t>
  </si>
  <si>
    <t>Dinas Lingkungan Hidup</t>
  </si>
  <si>
    <t>Dinas Kependudukan dan Pencatatan Sipil</t>
  </si>
  <si>
    <t>Dinas Perhubungan</t>
  </si>
  <si>
    <t>Dinas Perdagangan, Koperasi dan Usaha Mikro</t>
  </si>
  <si>
    <t>Dinas Penanaman Modal dan Pelayanan Terpadu Satu Pintu ( PTSP )</t>
  </si>
  <si>
    <t>Dinas Kebudayaan, Pariwisata, Pemuda dan Olahraga</t>
  </si>
  <si>
    <t>Dinas Pertanian, Ketahanan Pangan dan Perikanan</t>
  </si>
  <si>
    <t>V</t>
  </si>
  <si>
    <t>Sekretariat Daerah</t>
  </si>
  <si>
    <t>BPPKAD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</si>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</sst>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_(* #,##0.00_);_(* \(#,##0.00\);_(* &quot;-&quot;_);_(@_)"/>
    <numFmt numFmtId="181" formatCode="_-* #,##0.00_-;\-* #,##0.00_-;_-* &quot;-&quot;??_-;_-@_-"/>
  </numFmts>
  <fonts count="32">
    <font>
      <sz val="11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sz val="9"/>
      <color rgb="FF000000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theme="1"/>
      <name val="Times New Roman"/>
      <charset val="134"/>
    </font>
    <font>
      <sz val="8"/>
      <color theme="1"/>
      <name val="Calibri"/>
      <charset val="1"/>
      <scheme val="minor"/>
    </font>
    <font>
      <b/>
      <sz val="10"/>
      <color rgb="FF000000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/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horizontal="righ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180" fontId="0" fillId="0" borderId="0" xfId="4" applyNumberFormat="1" applyFont="1"/>
    <xf numFmtId="176" fontId="10" fillId="0" borderId="0" xfId="1" applyFont="1"/>
    <xf numFmtId="176" fontId="0" fillId="0" borderId="0" xfId="0" applyNumberFormat="1"/>
    <xf numFmtId="181" fontId="0" fillId="0" borderId="0" xfId="0" applyNumberFormat="1"/>
    <xf numFmtId="0" fontId="11" fillId="0" borderId="0" xfId="0" applyFont="1"/>
    <xf numFmtId="4" fontId="2" fillId="0" borderId="0" xfId="0" applyNumberFormat="1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ULIS-HP\Users\Public\LKPD_AUDITED_2024\Lampiran%20LKPD%202024\Lampiran%20I%20dan%20II%20Tahun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amp I"/>
      <sheetName val="Lamp II"/>
    </sheetNames>
    <sheetDataSet>
      <sheetData sheetId="0"/>
      <sheetData sheetId="1">
        <row r="7">
          <cell r="C7">
            <v>210000000</v>
          </cell>
          <cell r="D7">
            <v>217530000</v>
          </cell>
        </row>
        <row r="9">
          <cell r="C9">
            <v>52922020255</v>
          </cell>
          <cell r="D9">
            <v>54859176074.11</v>
          </cell>
        </row>
        <row r="11">
          <cell r="C11">
            <v>170000000000</v>
          </cell>
          <cell r="D11">
            <v>159389875958.31</v>
          </cell>
        </row>
        <row r="13">
          <cell r="C13">
            <v>3000000000</v>
          </cell>
          <cell r="D13">
            <v>1381145116.79</v>
          </cell>
        </row>
        <row r="15">
          <cell r="C15">
            <v>2050064000</v>
          </cell>
          <cell r="D15">
            <v>2327099349</v>
          </cell>
        </row>
        <row r="22">
          <cell r="C22">
            <v>652717000</v>
          </cell>
          <cell r="D22">
            <v>669616250</v>
          </cell>
        </row>
        <row r="29">
          <cell r="C29">
            <v>2069660000</v>
          </cell>
          <cell r="D29">
            <v>1940760000</v>
          </cell>
        </row>
        <row r="34">
          <cell r="C34">
            <v>7000000000</v>
          </cell>
          <cell r="D34">
            <v>5608008562</v>
          </cell>
        </row>
        <row r="42">
          <cell r="C42">
            <v>7256083000</v>
          </cell>
          <cell r="D42">
            <v>5591938000</v>
          </cell>
        </row>
        <row r="46">
          <cell r="C46">
            <v>101288000</v>
          </cell>
          <cell r="D46">
            <v>109474500</v>
          </cell>
        </row>
        <row r="49">
          <cell r="C49">
            <v>2223178618663.76</v>
          </cell>
          <cell r="D49">
            <v>2227657520305.06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view="pageBreakPreview" zoomScaleNormal="100" workbookViewId="0">
      <selection activeCell="B8" sqref="B8"/>
    </sheetView>
  </sheetViews>
  <sheetFormatPr defaultColWidth="9" defaultRowHeight="14.4" outlineLevelCol="7"/>
  <cols>
    <col min="1" max="1" width="5.71296296296296" customWidth="1"/>
    <col min="2" max="2" width="37.1388888888889" customWidth="1"/>
    <col min="3" max="3" width="17.4259259259259" customWidth="1"/>
    <col min="4" max="4" width="18.287037037037" style="2" customWidth="1"/>
    <col min="5" max="5" width="10.8518518518519" customWidth="1"/>
    <col min="6" max="6" width="18.712962962963" customWidth="1"/>
    <col min="8" max="8" width="20" customWidth="1"/>
  </cols>
  <sheetData>
    <row r="1" spans="1:6">
      <c r="A1" s="3" t="s">
        <v>0</v>
      </c>
      <c r="B1" s="3"/>
      <c r="C1" s="3"/>
      <c r="D1" s="3"/>
      <c r="E1" s="3"/>
      <c r="F1" s="3"/>
    </row>
    <row r="2" ht="36" customHeight="1" spans="1:6">
      <c r="A2" s="4" t="s">
        <v>1</v>
      </c>
      <c r="B2" s="4"/>
      <c r="C2" s="4"/>
      <c r="D2" s="4"/>
      <c r="E2" s="4"/>
      <c r="F2" s="4"/>
    </row>
    <row r="3" spans="1:6">
      <c r="A3" s="5"/>
      <c r="B3" s="5"/>
      <c r="C3" s="5"/>
      <c r="D3" s="5"/>
      <c r="E3" s="5"/>
      <c r="F3" s="5"/>
    </row>
    <row r="4" ht="15.15" spans="1:6">
      <c r="A4" s="5"/>
      <c r="B4" s="5"/>
      <c r="C4" s="5"/>
      <c r="E4" s="5"/>
      <c r="F4" s="5"/>
    </row>
    <row r="5" spans="1:6">
      <c r="A5" s="6" t="s">
        <v>2</v>
      </c>
      <c r="B5" s="6" t="s">
        <v>3</v>
      </c>
      <c r="C5" s="7" t="s">
        <v>4</v>
      </c>
      <c r="D5" s="8" t="s">
        <v>5</v>
      </c>
      <c r="E5" s="6" t="s">
        <v>6</v>
      </c>
      <c r="F5" s="7" t="s">
        <v>7</v>
      </c>
    </row>
    <row r="6" ht="15.15" spans="1:6">
      <c r="A6" s="9"/>
      <c r="B6" s="9"/>
      <c r="C6" s="10" t="s">
        <v>8</v>
      </c>
      <c r="D6" s="11" t="s">
        <v>8</v>
      </c>
      <c r="E6" s="9"/>
      <c r="F6" s="10" t="s">
        <v>8</v>
      </c>
    </row>
    <row r="7" ht="15.15" spans="1:6">
      <c r="A7" s="12">
        <v>1</v>
      </c>
      <c r="B7" s="13" t="s">
        <v>9</v>
      </c>
      <c r="C7" s="14">
        <f>'[1]Lamp II'!C7</f>
        <v>210000000</v>
      </c>
      <c r="D7" s="14">
        <f>'[1]Lamp II'!D7</f>
        <v>217530000</v>
      </c>
      <c r="E7" s="15">
        <f t="shared" ref="E7:E11" si="0">D7/C7*100</f>
        <v>103.585714285714</v>
      </c>
      <c r="F7" s="14">
        <v>215104500</v>
      </c>
    </row>
    <row r="8" ht="15.15" spans="1:6">
      <c r="A8" s="16">
        <v>2</v>
      </c>
      <c r="B8" s="17" t="s">
        <v>10</v>
      </c>
      <c r="C8" s="18">
        <f>'[1]Lamp II'!C9</f>
        <v>52922020255</v>
      </c>
      <c r="D8" s="18">
        <f>'[1]Lamp II'!D9</f>
        <v>54859176074.11</v>
      </c>
      <c r="E8" s="15">
        <f t="shared" si="0"/>
        <v>103.660396579299</v>
      </c>
      <c r="F8" s="18">
        <v>48347956129.56</v>
      </c>
    </row>
    <row r="9" ht="15.15" spans="1:7">
      <c r="A9" s="16">
        <v>3</v>
      </c>
      <c r="B9" s="19" t="s">
        <v>11</v>
      </c>
      <c r="C9" s="18">
        <f>'[1]Lamp II'!C11</f>
        <v>170000000000</v>
      </c>
      <c r="D9" s="18">
        <f>'[1]Lamp II'!D11</f>
        <v>159389875958.31</v>
      </c>
      <c r="E9" s="15">
        <f t="shared" si="0"/>
        <v>93.7587505637118</v>
      </c>
      <c r="F9" s="14">
        <v>153725589581.83</v>
      </c>
      <c r="G9" t="s">
        <v>12</v>
      </c>
    </row>
    <row r="10" ht="15.15" spans="1:6">
      <c r="A10" s="16">
        <v>4</v>
      </c>
      <c r="B10" s="19" t="s">
        <v>13</v>
      </c>
      <c r="C10" s="18">
        <f>'[1]Lamp II'!C13</f>
        <v>3000000000</v>
      </c>
      <c r="D10" s="18">
        <f>'[1]Lamp II'!D13</f>
        <v>1381145116.79</v>
      </c>
      <c r="E10" s="15">
        <f t="shared" si="0"/>
        <v>46.0381705596667</v>
      </c>
      <c r="F10" s="14">
        <v>0</v>
      </c>
    </row>
    <row r="11" ht="24.75" spans="1:7">
      <c r="A11" s="16">
        <v>5</v>
      </c>
      <c r="B11" s="19" t="s">
        <v>14</v>
      </c>
      <c r="C11" s="18">
        <f>'[1]Lamp II'!C15</f>
        <v>2050064000</v>
      </c>
      <c r="D11" s="18">
        <f>'[1]Lamp II'!D15</f>
        <v>2327099349</v>
      </c>
      <c r="E11" s="15">
        <f t="shared" si="0"/>
        <v>113.513497578612</v>
      </c>
      <c r="F11" s="14">
        <v>1147275967</v>
      </c>
      <c r="G11" t="s">
        <v>12</v>
      </c>
    </row>
    <row r="12" ht="15.15" spans="1:6">
      <c r="A12" s="16">
        <v>6</v>
      </c>
      <c r="B12" s="20" t="s">
        <v>15</v>
      </c>
      <c r="C12" s="18">
        <v>0</v>
      </c>
      <c r="D12" s="18">
        <v>0</v>
      </c>
      <c r="E12" s="15">
        <v>0</v>
      </c>
      <c r="F12" s="14">
        <v>11213000</v>
      </c>
    </row>
    <row r="13" ht="15.15" spans="1:7">
      <c r="A13" s="16">
        <v>7</v>
      </c>
      <c r="B13" s="19" t="s">
        <v>16</v>
      </c>
      <c r="C13" s="18">
        <f>'[1]Lamp II'!C22</f>
        <v>652717000</v>
      </c>
      <c r="D13" s="18">
        <f>'[1]Lamp II'!D22</f>
        <v>669616250</v>
      </c>
      <c r="E13" s="15">
        <f t="shared" ref="E13:E16" si="1">D13/C13*100</f>
        <v>102.589062334825</v>
      </c>
      <c r="F13" s="14">
        <v>420891000</v>
      </c>
      <c r="G13" t="s">
        <v>12</v>
      </c>
    </row>
    <row r="14" ht="15.15" spans="1:6">
      <c r="A14" s="16">
        <v>8</v>
      </c>
      <c r="B14" s="20" t="s">
        <v>17</v>
      </c>
      <c r="C14" s="18">
        <v>0</v>
      </c>
      <c r="D14" s="18">
        <v>0</v>
      </c>
      <c r="E14" s="15">
        <v>0</v>
      </c>
      <c r="F14" s="14">
        <v>4472000</v>
      </c>
    </row>
    <row r="15" ht="15.15" spans="1:7">
      <c r="A15" s="16">
        <v>9</v>
      </c>
      <c r="B15" s="19" t="s">
        <v>18</v>
      </c>
      <c r="C15" s="18">
        <f>'[1]Lamp II'!C29</f>
        <v>2069660000</v>
      </c>
      <c r="D15" s="18">
        <f>'[1]Lamp II'!D29</f>
        <v>1940760000</v>
      </c>
      <c r="E15" s="15">
        <f t="shared" si="1"/>
        <v>93.7719238908806</v>
      </c>
      <c r="F15" s="14">
        <v>3061751500</v>
      </c>
      <c r="G15" t="s">
        <v>12</v>
      </c>
    </row>
    <row r="16" ht="15.15" spans="1:7">
      <c r="A16" s="16">
        <v>10</v>
      </c>
      <c r="B16" s="19" t="s">
        <v>19</v>
      </c>
      <c r="C16" s="18">
        <f>'[1]Lamp II'!C34</f>
        <v>7000000000</v>
      </c>
      <c r="D16" s="18">
        <f>'[1]Lamp II'!D34</f>
        <v>5608008562</v>
      </c>
      <c r="E16" s="15">
        <f t="shared" si="1"/>
        <v>80.1144080285714</v>
      </c>
      <c r="F16" s="14">
        <v>4050847917</v>
      </c>
      <c r="G16" t="s">
        <v>12</v>
      </c>
    </row>
    <row r="17" ht="24.75" spans="1:6">
      <c r="A17" s="16">
        <v>11</v>
      </c>
      <c r="B17" s="20" t="s">
        <v>20</v>
      </c>
      <c r="C17" s="18">
        <v>0</v>
      </c>
      <c r="D17" s="18">
        <v>0</v>
      </c>
      <c r="E17" s="15">
        <v>0</v>
      </c>
      <c r="F17" s="14">
        <v>746808408</v>
      </c>
    </row>
    <row r="18" ht="15.15" spans="1:7">
      <c r="A18" s="16">
        <v>12</v>
      </c>
      <c r="B18" s="19" t="s">
        <v>21</v>
      </c>
      <c r="C18" s="18">
        <f>'[1]Lamp II'!C42</f>
        <v>7256083000</v>
      </c>
      <c r="D18" s="18">
        <f>'[1]Lamp II'!D42</f>
        <v>5591938000</v>
      </c>
      <c r="E18" s="15">
        <f t="shared" ref="E18:E22" si="2">D18/C18*100</f>
        <v>77.0655186827383</v>
      </c>
      <c r="F18" s="14">
        <v>5556810500</v>
      </c>
      <c r="G18" t="s">
        <v>12</v>
      </c>
    </row>
    <row r="19" ht="15.15" spans="1:7">
      <c r="A19" s="12">
        <v>13</v>
      </c>
      <c r="B19" s="21" t="s">
        <v>22</v>
      </c>
      <c r="C19" s="14">
        <f>'[1]Lamp II'!C46</f>
        <v>101288000</v>
      </c>
      <c r="D19" s="14">
        <f>'[1]Lamp II'!D46</f>
        <v>109474500</v>
      </c>
      <c r="E19" s="15">
        <f t="shared" si="2"/>
        <v>108.082398704684</v>
      </c>
      <c r="F19" s="14">
        <v>110599900</v>
      </c>
      <c r="G19" t="s">
        <v>23</v>
      </c>
    </row>
    <row r="20" ht="15.15" spans="1:6">
      <c r="A20" s="12">
        <v>14</v>
      </c>
      <c r="B20" s="21" t="s">
        <v>24</v>
      </c>
      <c r="C20" s="14">
        <v>0</v>
      </c>
      <c r="D20" s="14">
        <v>0</v>
      </c>
      <c r="E20" s="15">
        <v>0</v>
      </c>
      <c r="F20" s="14">
        <v>818952500</v>
      </c>
    </row>
    <row r="21" ht="15.15" spans="1:6">
      <c r="A21" s="16">
        <v>15</v>
      </c>
      <c r="B21" s="22" t="s">
        <v>25</v>
      </c>
      <c r="C21" s="14">
        <f>'[1]Lamp II'!C49</f>
        <v>2223178618663.76</v>
      </c>
      <c r="D21" s="14">
        <f>'[1]Lamp II'!D49</f>
        <v>2227657520305.06</v>
      </c>
      <c r="E21" s="15">
        <f t="shared" si="2"/>
        <v>100.201463868162</v>
      </c>
      <c r="F21" s="14">
        <v>2103635759178.97</v>
      </c>
    </row>
    <row r="22" s="1" customFormat="1" ht="15.15" spans="1:6">
      <c r="A22" s="9"/>
      <c r="B22" s="10" t="s">
        <v>26</v>
      </c>
      <c r="C22" s="23">
        <f t="shared" ref="C22:F22" si="3">SUM(C7:C21)</f>
        <v>2468440450918.76</v>
      </c>
      <c r="D22" s="23">
        <f t="shared" si="3"/>
        <v>2459752144115.27</v>
      </c>
      <c r="E22" s="24">
        <f t="shared" si="2"/>
        <v>99.6480244520278</v>
      </c>
      <c r="F22" s="23">
        <f t="shared" si="3"/>
        <v>2321854032082.36</v>
      </c>
    </row>
    <row r="23" spans="8:8">
      <c r="H23" s="25"/>
    </row>
    <row r="24" spans="6:8">
      <c r="F24" s="26"/>
      <c r="H24" s="25"/>
    </row>
    <row r="25" spans="6:8">
      <c r="F25" s="27"/>
      <c r="H25" s="28"/>
    </row>
    <row r="27" spans="3:4">
      <c r="C27" s="25"/>
      <c r="D27" s="29"/>
    </row>
    <row r="28" spans="4:4">
      <c r="D28" s="30"/>
    </row>
  </sheetData>
  <mergeCells count="6">
    <mergeCell ref="A1:F1"/>
    <mergeCell ref="A2:F2"/>
    <mergeCell ref="A3:F3"/>
    <mergeCell ref="A5:A6"/>
    <mergeCell ref="B5:B6"/>
    <mergeCell ref="E5:E6"/>
  </mergeCells>
  <printOptions horizontalCentered="1"/>
  <pageMargins left="0.78740157480315" right="0.590551181102362" top="0.511811023622047" bottom="0.511811023622047" header="0.0393700787401575" footer="0.039370078740157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Lamp 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3</dc:creator>
  <cp:lastModifiedBy>akuntansibppkad ponorogo</cp:lastModifiedBy>
  <dcterms:created xsi:type="dcterms:W3CDTF">2025-11-11T06:17:56Z</dcterms:created>
  <dcterms:modified xsi:type="dcterms:W3CDTF">2025-11-11T06:18:13Z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F917FC8FF68049D3A628D5DF641C0A00_11</vt:lpwstr>
  </property>
  <property fmtid="{D5CDD505-2E9C-101B-9397-08002B2CF9AE}" pid="3" name="KSOProductBuildVer">
    <vt:lpwstr>1033-12.2.0.23155</vt:lpwstr>
  </property>
</Properties>
</file>