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FEC8E966-7F9B-419F-91CB-54092B799DE6}" xr6:coauthVersionLast="47" xr6:coauthVersionMax="47" xr10:uidLastSave="{00000000-0000-0000-0000-000000000000}"/>
  <bookViews>
    <workbookView xWindow="-120" yWindow="-120" windowWidth="20730" windowHeight="11040" xr2:uid="{DC7A17A2-FAFC-4F13-89A9-7B8E0229F77B}"/>
  </bookViews>
  <sheets>
    <sheet name="38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3" i="1" l="1"/>
  <c r="U43" i="1"/>
  <c r="S43" i="1"/>
  <c r="P43" i="1"/>
  <c r="O43" i="1"/>
  <c r="M43" i="1"/>
  <c r="I43" i="1"/>
  <c r="G43" i="1"/>
  <c r="N43" i="1" s="1"/>
  <c r="W42" i="1"/>
  <c r="T42" i="1"/>
  <c r="R42" i="1"/>
  <c r="Q42" i="1"/>
  <c r="P42" i="1"/>
  <c r="N42" i="1"/>
  <c r="K42" i="1"/>
  <c r="H42" i="1"/>
  <c r="F42" i="1"/>
  <c r="X42" i="1" s="1"/>
  <c r="E42" i="1"/>
  <c r="V42" i="1" s="1"/>
  <c r="D42" i="1"/>
  <c r="C42" i="1"/>
  <c r="B42" i="1"/>
  <c r="W41" i="1"/>
  <c r="X41" i="1" s="1"/>
  <c r="V41" i="1"/>
  <c r="T41" i="1"/>
  <c r="R41" i="1"/>
  <c r="Q41" i="1"/>
  <c r="P41" i="1"/>
  <c r="N41" i="1"/>
  <c r="K41" i="1"/>
  <c r="L41" i="1" s="1"/>
  <c r="J41" i="1"/>
  <c r="H41" i="1"/>
  <c r="F41" i="1"/>
  <c r="E41" i="1"/>
  <c r="D41" i="1"/>
  <c r="C41" i="1"/>
  <c r="B41" i="1"/>
  <c r="W40" i="1"/>
  <c r="X40" i="1" s="1"/>
  <c r="V40" i="1"/>
  <c r="T40" i="1"/>
  <c r="Q40" i="1"/>
  <c r="P40" i="1"/>
  <c r="N40" i="1"/>
  <c r="K40" i="1"/>
  <c r="R40" i="1" s="1"/>
  <c r="J40" i="1"/>
  <c r="H40" i="1"/>
  <c r="F40" i="1"/>
  <c r="E40" i="1"/>
  <c r="D40" i="1"/>
  <c r="C40" i="1"/>
  <c r="B40" i="1"/>
  <c r="X39" i="1"/>
  <c r="W39" i="1"/>
  <c r="V39" i="1"/>
  <c r="T39" i="1"/>
  <c r="Q39" i="1"/>
  <c r="P39" i="1"/>
  <c r="N39" i="1"/>
  <c r="L39" i="1"/>
  <c r="K39" i="1"/>
  <c r="R39" i="1" s="1"/>
  <c r="J39" i="1"/>
  <c r="H39" i="1"/>
  <c r="F39" i="1"/>
  <c r="E39" i="1"/>
  <c r="D39" i="1"/>
  <c r="C39" i="1"/>
  <c r="B39" i="1"/>
  <c r="X38" i="1"/>
  <c r="W38" i="1"/>
  <c r="V38" i="1"/>
  <c r="T38" i="1"/>
  <c r="Q38" i="1"/>
  <c r="P38" i="1"/>
  <c r="N38" i="1"/>
  <c r="L38" i="1"/>
  <c r="K38" i="1"/>
  <c r="R38" i="1" s="1"/>
  <c r="J38" i="1"/>
  <c r="H38" i="1"/>
  <c r="F38" i="1"/>
  <c r="E38" i="1"/>
  <c r="D38" i="1"/>
  <c r="C38" i="1"/>
  <c r="B38" i="1"/>
  <c r="W37" i="1"/>
  <c r="V37" i="1"/>
  <c r="Q37" i="1"/>
  <c r="R37" i="1" s="1"/>
  <c r="P37" i="1"/>
  <c r="N37" i="1"/>
  <c r="K37" i="1"/>
  <c r="J37" i="1"/>
  <c r="E37" i="1"/>
  <c r="D37" i="1"/>
  <c r="T37" i="1" s="1"/>
  <c r="C37" i="1"/>
  <c r="B37" i="1"/>
  <c r="W36" i="1"/>
  <c r="Q36" i="1"/>
  <c r="R36" i="1" s="1"/>
  <c r="P36" i="1"/>
  <c r="N36" i="1"/>
  <c r="K36" i="1"/>
  <c r="E36" i="1"/>
  <c r="V36" i="1" s="1"/>
  <c r="D36" i="1"/>
  <c r="T36" i="1" s="1"/>
  <c r="C36" i="1"/>
  <c r="B36" i="1"/>
  <c r="W35" i="1"/>
  <c r="R35" i="1"/>
  <c r="Q35" i="1"/>
  <c r="P35" i="1"/>
  <c r="N35" i="1"/>
  <c r="K35" i="1"/>
  <c r="F35" i="1"/>
  <c r="X35" i="1" s="1"/>
  <c r="E35" i="1"/>
  <c r="V35" i="1" s="1"/>
  <c r="D35" i="1"/>
  <c r="T35" i="1" s="1"/>
  <c r="C35" i="1"/>
  <c r="B35" i="1"/>
  <c r="W34" i="1"/>
  <c r="T34" i="1"/>
  <c r="R34" i="1"/>
  <c r="Q34" i="1"/>
  <c r="P34" i="1"/>
  <c r="N34" i="1"/>
  <c r="K34" i="1"/>
  <c r="H34" i="1"/>
  <c r="F34" i="1"/>
  <c r="X34" i="1" s="1"/>
  <c r="E34" i="1"/>
  <c r="V34" i="1" s="1"/>
  <c r="D34" i="1"/>
  <c r="C34" i="1"/>
  <c r="B34" i="1"/>
  <c r="W33" i="1"/>
  <c r="X33" i="1" s="1"/>
  <c r="V33" i="1"/>
  <c r="T33" i="1"/>
  <c r="R33" i="1"/>
  <c r="Q33" i="1"/>
  <c r="P33" i="1"/>
  <c r="N33" i="1"/>
  <c r="K33" i="1"/>
  <c r="L33" i="1" s="1"/>
  <c r="J33" i="1"/>
  <c r="H33" i="1"/>
  <c r="F33" i="1"/>
  <c r="E33" i="1"/>
  <c r="D33" i="1"/>
  <c r="C33" i="1"/>
  <c r="B33" i="1"/>
  <c r="W32" i="1"/>
  <c r="X32" i="1" s="1"/>
  <c r="V32" i="1"/>
  <c r="T32" i="1"/>
  <c r="Q32" i="1"/>
  <c r="P32" i="1"/>
  <c r="N32" i="1"/>
  <c r="K32" i="1"/>
  <c r="R32" i="1" s="1"/>
  <c r="J32" i="1"/>
  <c r="H32" i="1"/>
  <c r="F32" i="1"/>
  <c r="E32" i="1"/>
  <c r="D32" i="1"/>
  <c r="C32" i="1"/>
  <c r="B32" i="1"/>
  <c r="X31" i="1"/>
  <c r="W31" i="1"/>
  <c r="V31" i="1"/>
  <c r="T31" i="1"/>
  <c r="Q31" i="1"/>
  <c r="P31" i="1"/>
  <c r="N31" i="1"/>
  <c r="L31" i="1"/>
  <c r="K31" i="1"/>
  <c r="R31" i="1" s="1"/>
  <c r="J31" i="1"/>
  <c r="H31" i="1"/>
  <c r="F31" i="1"/>
  <c r="E31" i="1"/>
  <c r="D31" i="1"/>
  <c r="C31" i="1"/>
  <c r="B31" i="1"/>
  <c r="X30" i="1"/>
  <c r="W30" i="1"/>
  <c r="V30" i="1"/>
  <c r="T30" i="1"/>
  <c r="Q30" i="1"/>
  <c r="P30" i="1"/>
  <c r="N30" i="1"/>
  <c r="L30" i="1"/>
  <c r="K30" i="1"/>
  <c r="R30" i="1" s="1"/>
  <c r="J30" i="1"/>
  <c r="H30" i="1"/>
  <c r="F30" i="1"/>
  <c r="E30" i="1"/>
  <c r="D30" i="1"/>
  <c r="C30" i="1"/>
  <c r="B30" i="1"/>
  <c r="W29" i="1"/>
  <c r="V29" i="1"/>
  <c r="Q29" i="1"/>
  <c r="P29" i="1"/>
  <c r="N29" i="1"/>
  <c r="K29" i="1"/>
  <c r="R29" i="1" s="1"/>
  <c r="J29" i="1"/>
  <c r="E29" i="1"/>
  <c r="D29" i="1"/>
  <c r="T29" i="1" s="1"/>
  <c r="C29" i="1"/>
  <c r="B29" i="1"/>
  <c r="W28" i="1"/>
  <c r="Q28" i="1"/>
  <c r="R28" i="1" s="1"/>
  <c r="P28" i="1"/>
  <c r="N28" i="1"/>
  <c r="K28" i="1"/>
  <c r="E28" i="1"/>
  <c r="V28" i="1" s="1"/>
  <c r="D28" i="1"/>
  <c r="T28" i="1" s="1"/>
  <c r="C28" i="1"/>
  <c r="B28" i="1"/>
  <c r="W27" i="1"/>
  <c r="R27" i="1"/>
  <c r="Q27" i="1"/>
  <c r="P27" i="1"/>
  <c r="N27" i="1"/>
  <c r="K27" i="1"/>
  <c r="F27" i="1"/>
  <c r="X27" i="1" s="1"/>
  <c r="E27" i="1"/>
  <c r="V27" i="1" s="1"/>
  <c r="D27" i="1"/>
  <c r="T27" i="1" s="1"/>
  <c r="C27" i="1"/>
  <c r="B27" i="1"/>
  <c r="W26" i="1"/>
  <c r="T26" i="1"/>
  <c r="R26" i="1"/>
  <c r="Q26" i="1"/>
  <c r="P26" i="1"/>
  <c r="N26" i="1"/>
  <c r="K26" i="1"/>
  <c r="H26" i="1"/>
  <c r="F26" i="1"/>
  <c r="X26" i="1" s="1"/>
  <c r="E26" i="1"/>
  <c r="V26" i="1" s="1"/>
  <c r="D26" i="1"/>
  <c r="C26" i="1"/>
  <c r="B26" i="1"/>
  <c r="W25" i="1"/>
  <c r="V25" i="1"/>
  <c r="T25" i="1"/>
  <c r="R25" i="1"/>
  <c r="Q25" i="1"/>
  <c r="P25" i="1"/>
  <c r="N25" i="1"/>
  <c r="K25" i="1"/>
  <c r="J25" i="1"/>
  <c r="H25" i="1"/>
  <c r="F25" i="1"/>
  <c r="X25" i="1" s="1"/>
  <c r="E25" i="1"/>
  <c r="D25" i="1"/>
  <c r="C25" i="1"/>
  <c r="B25" i="1"/>
  <c r="W24" i="1"/>
  <c r="X24" i="1" s="1"/>
  <c r="V24" i="1"/>
  <c r="T24" i="1"/>
  <c r="Q24" i="1"/>
  <c r="P24" i="1"/>
  <c r="N24" i="1"/>
  <c r="K24" i="1"/>
  <c r="R24" i="1" s="1"/>
  <c r="J24" i="1"/>
  <c r="H24" i="1"/>
  <c r="F24" i="1"/>
  <c r="E24" i="1"/>
  <c r="D24" i="1"/>
  <c r="C24" i="1"/>
  <c r="B24" i="1"/>
  <c r="X23" i="1"/>
  <c r="W23" i="1"/>
  <c r="V23" i="1"/>
  <c r="T23" i="1"/>
  <c r="Q23" i="1"/>
  <c r="P23" i="1"/>
  <c r="N23" i="1"/>
  <c r="L23" i="1"/>
  <c r="K23" i="1"/>
  <c r="R23" i="1" s="1"/>
  <c r="J23" i="1"/>
  <c r="H23" i="1"/>
  <c r="F23" i="1"/>
  <c r="E23" i="1"/>
  <c r="D23" i="1"/>
  <c r="C23" i="1"/>
  <c r="B23" i="1"/>
  <c r="X22" i="1"/>
  <c r="W22" i="1"/>
  <c r="V22" i="1"/>
  <c r="T22" i="1"/>
  <c r="Q22" i="1"/>
  <c r="P22" i="1"/>
  <c r="N22" i="1"/>
  <c r="L22" i="1"/>
  <c r="K22" i="1"/>
  <c r="R22" i="1" s="1"/>
  <c r="J22" i="1"/>
  <c r="H22" i="1"/>
  <c r="F22" i="1"/>
  <c r="E22" i="1"/>
  <c r="D22" i="1"/>
  <c r="C22" i="1"/>
  <c r="B22" i="1"/>
  <c r="W21" i="1"/>
  <c r="V21" i="1"/>
  <c r="Q21" i="1"/>
  <c r="P21" i="1"/>
  <c r="N21" i="1"/>
  <c r="K21" i="1"/>
  <c r="R21" i="1" s="1"/>
  <c r="J21" i="1"/>
  <c r="E21" i="1"/>
  <c r="D21" i="1"/>
  <c r="T21" i="1" s="1"/>
  <c r="C21" i="1"/>
  <c r="B21" i="1"/>
  <c r="W20" i="1"/>
  <c r="Q20" i="1"/>
  <c r="R20" i="1" s="1"/>
  <c r="P20" i="1"/>
  <c r="N20" i="1"/>
  <c r="K20" i="1"/>
  <c r="E20" i="1"/>
  <c r="V20" i="1" s="1"/>
  <c r="D20" i="1"/>
  <c r="T20" i="1" s="1"/>
  <c r="C20" i="1"/>
  <c r="B20" i="1"/>
  <c r="W19" i="1"/>
  <c r="R19" i="1"/>
  <c r="Q19" i="1"/>
  <c r="P19" i="1"/>
  <c r="N19" i="1"/>
  <c r="K19" i="1"/>
  <c r="F19" i="1"/>
  <c r="X19" i="1" s="1"/>
  <c r="E19" i="1"/>
  <c r="V19" i="1" s="1"/>
  <c r="D19" i="1"/>
  <c r="T19" i="1" s="1"/>
  <c r="C19" i="1"/>
  <c r="B19" i="1"/>
  <c r="W18" i="1"/>
  <c r="T18" i="1"/>
  <c r="R18" i="1"/>
  <c r="Q18" i="1"/>
  <c r="P18" i="1"/>
  <c r="N18" i="1"/>
  <c r="K18" i="1"/>
  <c r="H18" i="1"/>
  <c r="F18" i="1"/>
  <c r="X18" i="1" s="1"/>
  <c r="E18" i="1"/>
  <c r="V18" i="1" s="1"/>
  <c r="D18" i="1"/>
  <c r="C18" i="1"/>
  <c r="B18" i="1"/>
  <c r="W17" i="1"/>
  <c r="V17" i="1"/>
  <c r="T17" i="1"/>
  <c r="R17" i="1"/>
  <c r="Q17" i="1"/>
  <c r="P17" i="1"/>
  <c r="N17" i="1"/>
  <c r="K17" i="1"/>
  <c r="J17" i="1"/>
  <c r="H17" i="1"/>
  <c r="F17" i="1"/>
  <c r="X17" i="1" s="1"/>
  <c r="E17" i="1"/>
  <c r="D17" i="1"/>
  <c r="C17" i="1"/>
  <c r="B17" i="1"/>
  <c r="W16" i="1"/>
  <c r="X16" i="1" s="1"/>
  <c r="V16" i="1"/>
  <c r="T16" i="1"/>
  <c r="Q16" i="1"/>
  <c r="P16" i="1"/>
  <c r="N16" i="1"/>
  <c r="K16" i="1"/>
  <c r="R16" i="1" s="1"/>
  <c r="J16" i="1"/>
  <c r="H16" i="1"/>
  <c r="F16" i="1"/>
  <c r="E16" i="1"/>
  <c r="D16" i="1"/>
  <c r="C16" i="1"/>
  <c r="B16" i="1"/>
  <c r="X15" i="1"/>
  <c r="W15" i="1"/>
  <c r="V15" i="1"/>
  <c r="T15" i="1"/>
  <c r="Q15" i="1"/>
  <c r="P15" i="1"/>
  <c r="N15" i="1"/>
  <c r="L15" i="1"/>
  <c r="K15" i="1"/>
  <c r="R15" i="1" s="1"/>
  <c r="J15" i="1"/>
  <c r="H15" i="1"/>
  <c r="F15" i="1"/>
  <c r="E15" i="1"/>
  <c r="D15" i="1"/>
  <c r="C15" i="1"/>
  <c r="B15" i="1"/>
  <c r="X14" i="1"/>
  <c r="W14" i="1"/>
  <c r="V14" i="1"/>
  <c r="T14" i="1"/>
  <c r="Q14" i="1"/>
  <c r="P14" i="1"/>
  <c r="N14" i="1"/>
  <c r="L14" i="1"/>
  <c r="K14" i="1"/>
  <c r="R14" i="1" s="1"/>
  <c r="J14" i="1"/>
  <c r="H14" i="1"/>
  <c r="F14" i="1"/>
  <c r="E14" i="1"/>
  <c r="D14" i="1"/>
  <c r="C14" i="1"/>
  <c r="B14" i="1"/>
  <c r="W13" i="1"/>
  <c r="V13" i="1"/>
  <c r="Q13" i="1"/>
  <c r="P13" i="1"/>
  <c r="N13" i="1"/>
  <c r="K13" i="1"/>
  <c r="R13" i="1" s="1"/>
  <c r="J13" i="1"/>
  <c r="E13" i="1"/>
  <c r="D13" i="1"/>
  <c r="T13" i="1" s="1"/>
  <c r="C13" i="1"/>
  <c r="B13" i="1"/>
  <c r="W12" i="1"/>
  <c r="Q12" i="1"/>
  <c r="R12" i="1" s="1"/>
  <c r="P12" i="1"/>
  <c r="N12" i="1"/>
  <c r="K12" i="1"/>
  <c r="E12" i="1"/>
  <c r="V12" i="1" s="1"/>
  <c r="D12" i="1"/>
  <c r="T12" i="1" s="1"/>
  <c r="C12" i="1"/>
  <c r="B12" i="1"/>
  <c r="W11" i="1"/>
  <c r="R11" i="1"/>
  <c r="Q11" i="1"/>
  <c r="Q43" i="1" s="1"/>
  <c r="R43" i="1" s="1"/>
  <c r="P11" i="1"/>
  <c r="N11" i="1"/>
  <c r="K11" i="1"/>
  <c r="K43" i="1" s="1"/>
  <c r="E11" i="1"/>
  <c r="E43" i="1" s="1"/>
  <c r="V43" i="1" s="1"/>
  <c r="D11" i="1"/>
  <c r="F11" i="1" s="1"/>
  <c r="C11" i="1"/>
  <c r="B11" i="1"/>
  <c r="L5" i="1"/>
  <c r="L4" i="1"/>
  <c r="J43" i="1" l="1"/>
  <c r="X11" i="1"/>
  <c r="L11" i="1"/>
  <c r="H11" i="1"/>
  <c r="T11" i="1"/>
  <c r="F12" i="1"/>
  <c r="L16" i="1"/>
  <c r="J18" i="1"/>
  <c r="H19" i="1"/>
  <c r="F20" i="1"/>
  <c r="L24" i="1"/>
  <c r="J26" i="1"/>
  <c r="H27" i="1"/>
  <c r="F28" i="1"/>
  <c r="L32" i="1"/>
  <c r="J34" i="1"/>
  <c r="H35" i="1"/>
  <c r="F36" i="1"/>
  <c r="L40" i="1"/>
  <c r="J42" i="1"/>
  <c r="J11" i="1"/>
  <c r="V11" i="1"/>
  <c r="H12" i="1"/>
  <c r="F13" i="1"/>
  <c r="L17" i="1"/>
  <c r="J19" i="1"/>
  <c r="H20" i="1"/>
  <c r="F21" i="1"/>
  <c r="L25" i="1"/>
  <c r="J27" i="1"/>
  <c r="H28" i="1"/>
  <c r="F29" i="1"/>
  <c r="J35" i="1"/>
  <c r="H36" i="1"/>
  <c r="F37" i="1"/>
  <c r="J12" i="1"/>
  <c r="H13" i="1"/>
  <c r="L18" i="1"/>
  <c r="J20" i="1"/>
  <c r="H21" i="1"/>
  <c r="L26" i="1"/>
  <c r="J28" i="1"/>
  <c r="H29" i="1"/>
  <c r="L34" i="1"/>
  <c r="J36" i="1"/>
  <c r="H37" i="1"/>
  <c r="L42" i="1"/>
  <c r="L19" i="1"/>
  <c r="L27" i="1"/>
  <c r="L35" i="1"/>
  <c r="D43" i="1"/>
  <c r="X28" i="1" l="1"/>
  <c r="L28" i="1"/>
  <c r="X12" i="1"/>
  <c r="L12" i="1"/>
  <c r="X21" i="1"/>
  <c r="L21" i="1"/>
  <c r="H43" i="1"/>
  <c r="T43" i="1"/>
  <c r="X37" i="1"/>
  <c r="L37" i="1"/>
  <c r="X36" i="1"/>
  <c r="L36" i="1"/>
  <c r="X20" i="1"/>
  <c r="L20" i="1"/>
  <c r="F43" i="1"/>
  <c r="X29" i="1"/>
  <c r="L29" i="1"/>
  <c r="X13" i="1"/>
  <c r="L13" i="1"/>
  <c r="X43" i="1" l="1"/>
  <c r="L43" i="1"/>
</calcChain>
</file>

<file path=xl/sharedStrings.xml><?xml version="1.0" encoding="utf-8"?>
<sst xmlns="http://schemas.openxmlformats.org/spreadsheetml/2006/main" count="44" uniqueCount="19">
  <si>
    <t>TABEL 38</t>
  </si>
  <si>
    <t xml:space="preserve"> </t>
  </si>
  <si>
    <t>BAYI BERAT BADAN LAHIR RENDAH (BBLR) DAN PREMATUR MENURUT JENIS KELAMIN, KECAMATAN, DAN PUSKESMAS</t>
  </si>
  <si>
    <t>KABUPATEN/KOTA</t>
  </si>
  <si>
    <t>TAHUN</t>
  </si>
  <si>
    <t>NO</t>
  </si>
  <si>
    <t>KECAMATAN</t>
  </si>
  <si>
    <t>PUSKESMAS</t>
  </si>
  <si>
    <t>JUMLAH LAHIR HIDUP</t>
  </si>
  <si>
    <t xml:space="preserve">BAYI BARU LAHIR DITIMBANG </t>
  </si>
  <si>
    <t xml:space="preserve"> BAYI BBLR</t>
  </si>
  <si>
    <t>PREMATUR</t>
  </si>
  <si>
    <t>L</t>
  </si>
  <si>
    <t>P</t>
  </si>
  <si>
    <t>L + P</t>
  </si>
  <si>
    <t>JUMLAH</t>
  </si>
  <si>
    <t>%</t>
  </si>
  <si>
    <t>TOTAL</t>
  </si>
  <si>
    <t>Sumber: Bidang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</si>
</sst>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!\(#,##0\!\)"/>
    <numFmt numFmtId="165" formatCode="_(* #,##0_);_(* \(#,##0\);_(* &quot;-&quot;??_);_(@_)"/>
    <numFmt numFmtId="166" formatCode="0.0"/>
    <numFmt numFmtId="167" formatCode="#,##0.0_);\(#,##0.0\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horizontal="right"/>
    </xf>
    <xf numFmtId="166" fontId="2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/>
    </xf>
    <xf numFmtId="167" fontId="2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1" fillId="0" borderId="15" xfId="0" applyNumberFormat="1" applyFont="1" applyBorder="1" applyAlignment="1">
      <alignment vertical="center"/>
    </xf>
    <xf numFmtId="166" fontId="1" fillId="0" borderId="14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D12">
            <v>226</v>
          </cell>
          <cell r="G12">
            <v>221</v>
          </cell>
        </row>
        <row r="13">
          <cell r="D13">
            <v>152</v>
          </cell>
          <cell r="G13">
            <v>149</v>
          </cell>
        </row>
        <row r="14">
          <cell r="D14">
            <v>181</v>
          </cell>
          <cell r="G14">
            <v>181</v>
          </cell>
        </row>
        <row r="15">
          <cell r="D15">
            <v>146</v>
          </cell>
          <cell r="G15">
            <v>149</v>
          </cell>
        </row>
        <row r="16">
          <cell r="D16">
            <v>233</v>
          </cell>
          <cell r="G16">
            <v>241</v>
          </cell>
        </row>
        <row r="17">
          <cell r="D17">
            <v>108</v>
          </cell>
          <cell r="G17">
            <v>112</v>
          </cell>
        </row>
        <row r="18">
          <cell r="D18">
            <v>137</v>
          </cell>
          <cell r="G18">
            <v>136</v>
          </cell>
        </row>
        <row r="19">
          <cell r="D19">
            <v>326</v>
          </cell>
          <cell r="G19">
            <v>326</v>
          </cell>
        </row>
        <row r="20">
          <cell r="D20">
            <v>52</v>
          </cell>
          <cell r="G20">
            <v>53</v>
          </cell>
        </row>
        <row r="21">
          <cell r="D21">
            <v>146</v>
          </cell>
          <cell r="G21">
            <v>150</v>
          </cell>
        </row>
        <row r="22">
          <cell r="D22">
            <v>57</v>
          </cell>
          <cell r="G22">
            <v>57</v>
          </cell>
        </row>
        <row r="23">
          <cell r="D23">
            <v>191</v>
          </cell>
          <cell r="G23">
            <v>195</v>
          </cell>
        </row>
        <row r="24">
          <cell r="D24">
            <v>126</v>
          </cell>
          <cell r="G24">
            <v>128</v>
          </cell>
        </row>
        <row r="25">
          <cell r="D25">
            <v>215</v>
          </cell>
          <cell r="G25">
            <v>218</v>
          </cell>
        </row>
        <row r="26">
          <cell r="D26">
            <v>146</v>
          </cell>
          <cell r="G26">
            <v>145</v>
          </cell>
        </row>
        <row r="27">
          <cell r="D27">
            <v>144</v>
          </cell>
          <cell r="G27">
            <v>146</v>
          </cell>
        </row>
        <row r="28">
          <cell r="D28">
            <v>192</v>
          </cell>
          <cell r="G28">
            <v>194</v>
          </cell>
        </row>
        <row r="29">
          <cell r="D29">
            <v>287</v>
          </cell>
          <cell r="G29">
            <v>296</v>
          </cell>
        </row>
        <row r="30">
          <cell r="D30">
            <v>131</v>
          </cell>
          <cell r="G30">
            <v>121</v>
          </cell>
        </row>
        <row r="31">
          <cell r="D31">
            <v>71</v>
          </cell>
          <cell r="G31">
            <v>72</v>
          </cell>
        </row>
        <row r="32">
          <cell r="D32">
            <v>289</v>
          </cell>
          <cell r="G32">
            <v>289</v>
          </cell>
        </row>
        <row r="33">
          <cell r="D33">
            <v>207</v>
          </cell>
          <cell r="G33">
            <v>206</v>
          </cell>
        </row>
        <row r="34">
          <cell r="D34">
            <v>156</v>
          </cell>
          <cell r="G34">
            <v>161</v>
          </cell>
        </row>
        <row r="35">
          <cell r="D35">
            <v>86</v>
          </cell>
          <cell r="G35">
            <v>86</v>
          </cell>
        </row>
        <row r="36">
          <cell r="D36">
            <v>354</v>
          </cell>
          <cell r="G36">
            <v>360</v>
          </cell>
        </row>
        <row r="37">
          <cell r="D37">
            <v>241</v>
          </cell>
          <cell r="G37">
            <v>245</v>
          </cell>
        </row>
        <row r="38">
          <cell r="D38">
            <v>219</v>
          </cell>
          <cell r="G38">
            <v>220</v>
          </cell>
        </row>
        <row r="39">
          <cell r="D39">
            <v>244</v>
          </cell>
          <cell r="G39">
            <v>246</v>
          </cell>
        </row>
        <row r="40">
          <cell r="D40">
            <v>179</v>
          </cell>
          <cell r="G40">
            <v>180</v>
          </cell>
        </row>
        <row r="41">
          <cell r="D41">
            <v>232</v>
          </cell>
          <cell r="G41">
            <v>234</v>
          </cell>
        </row>
        <row r="42">
          <cell r="D42">
            <v>141</v>
          </cell>
          <cell r="G42">
            <v>143</v>
          </cell>
        </row>
        <row r="43">
          <cell r="D43">
            <v>131</v>
          </cell>
          <cell r="G43">
            <v>130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3A61-1C40-4599-B3BF-DC65600F7697}">
  <sheetPr codeName="Sheet39">
    <pageSetUpPr fitToPage="1"/>
  </sheetPr>
  <dimension ref="A1:Z1000"/>
  <sheetViews>
    <sheetView tabSelected="1" topLeftCell="A4" workbookViewId="0">
      <selection activeCell="M7" sqref="M7:R7"/>
    </sheetView>
  </sheetViews>
  <sheetFormatPr defaultColWidth="14.42578125" defaultRowHeight="15" customHeight="1"/>
  <cols>
    <col min="1" max="1" width="5.42578125" style="3" customWidth="1"/>
    <col min="2" max="2" width="17.42578125" style="3" customWidth="1"/>
    <col min="3" max="3" width="19.140625" style="3" customWidth="1"/>
    <col min="4" max="6" width="9.42578125" style="3" customWidth="1"/>
    <col min="7" max="7" width="11.42578125" style="3" customWidth="1"/>
    <col min="8" max="8" width="9.42578125" style="3" customWidth="1"/>
    <col min="9" max="9" width="11.42578125" style="3" customWidth="1"/>
    <col min="10" max="10" width="9.42578125" style="3" customWidth="1"/>
    <col min="11" max="11" width="11.85546875" style="3" customWidth="1"/>
    <col min="12" max="12" width="9.42578125" style="3" customWidth="1"/>
    <col min="13" max="13" width="11.42578125" style="3" customWidth="1"/>
    <col min="14" max="14" width="9.42578125" style="3" customWidth="1"/>
    <col min="15" max="15" width="11.42578125" style="3" customWidth="1"/>
    <col min="16" max="16" width="9.42578125" style="3" customWidth="1"/>
    <col min="17" max="17" width="11.42578125" style="3" customWidth="1"/>
    <col min="18" max="18" width="9.42578125" style="3" customWidth="1"/>
    <col min="19" max="19" width="11.42578125" style="3" customWidth="1"/>
    <col min="20" max="20" width="9.42578125" style="3" customWidth="1"/>
    <col min="21" max="21" width="11.42578125" style="3" customWidth="1"/>
    <col min="22" max="22" width="9.42578125" style="3" customWidth="1"/>
    <col min="23" max="23" width="11.42578125" style="3" customWidth="1"/>
    <col min="24" max="24" width="9.42578125" style="3" customWidth="1"/>
    <col min="25" max="26" width="9.140625" style="3" customWidth="1"/>
    <col min="27" max="16384" width="14.42578125" style="3"/>
  </cols>
  <sheetData>
    <row r="1" spans="1:26" ht="15.75">
      <c r="A1" s="1" t="s">
        <v>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2"/>
      <c r="Z3" s="2"/>
    </row>
    <row r="4" spans="1:26" ht="15.75">
      <c r="A4" s="6"/>
      <c r="B4" s="6"/>
      <c r="C4" s="6"/>
      <c r="D4" s="6"/>
      <c r="E4" s="7"/>
      <c r="F4" s="6"/>
      <c r="G4" s="6"/>
      <c r="H4" s="2"/>
      <c r="I4" s="2"/>
      <c r="J4" s="7"/>
      <c r="K4" s="7" t="s">
        <v>3</v>
      </c>
      <c r="L4" s="8" t="str">
        <f>'[1]1'!$F$5</f>
        <v>PONOROGO</v>
      </c>
      <c r="M4" s="6"/>
      <c r="N4" s="9"/>
      <c r="O4" s="6"/>
      <c r="P4" s="6"/>
      <c r="Q4" s="9"/>
      <c r="R4" s="9"/>
      <c r="S4" s="6"/>
      <c r="T4" s="9"/>
      <c r="U4" s="6"/>
      <c r="V4" s="6"/>
      <c r="W4" s="9"/>
      <c r="X4" s="9"/>
      <c r="Y4" s="2"/>
      <c r="Z4" s="2"/>
    </row>
    <row r="5" spans="1:26" ht="15.75">
      <c r="A5" s="6"/>
      <c r="B5" s="6"/>
      <c r="C5" s="6"/>
      <c r="D5" s="6"/>
      <c r="E5" s="7"/>
      <c r="F5" s="6"/>
      <c r="G5" s="6"/>
      <c r="H5" s="2"/>
      <c r="I5" s="2"/>
      <c r="J5" s="7"/>
      <c r="K5" s="7" t="s">
        <v>4</v>
      </c>
      <c r="L5" s="8">
        <f>'[1]1'!$F$6</f>
        <v>2025</v>
      </c>
      <c r="M5" s="6"/>
      <c r="N5" s="9"/>
      <c r="O5" s="6"/>
      <c r="P5" s="6"/>
      <c r="Q5" s="9"/>
      <c r="R5" s="9"/>
      <c r="S5" s="6"/>
      <c r="T5" s="9"/>
      <c r="U5" s="6"/>
      <c r="V5" s="6"/>
      <c r="W5" s="9"/>
      <c r="X5" s="9"/>
      <c r="Y5" s="2"/>
      <c r="Z5" s="2"/>
    </row>
    <row r="6" spans="1:26" ht="15.75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2"/>
      <c r="Z6" s="2"/>
    </row>
    <row r="7" spans="1:26" ht="15" customHeight="1">
      <c r="A7" s="11" t="s">
        <v>5</v>
      </c>
      <c r="B7" s="11" t="s">
        <v>6</v>
      </c>
      <c r="C7" s="11" t="s">
        <v>7</v>
      </c>
      <c r="D7" s="12" t="s">
        <v>8</v>
      </c>
      <c r="E7" s="5"/>
      <c r="F7" s="13"/>
      <c r="G7" s="14" t="s">
        <v>9</v>
      </c>
      <c r="H7" s="15"/>
      <c r="I7" s="15"/>
      <c r="J7" s="15"/>
      <c r="K7" s="15"/>
      <c r="L7" s="16"/>
      <c r="M7" s="14" t="s">
        <v>10</v>
      </c>
      <c r="N7" s="15"/>
      <c r="O7" s="15"/>
      <c r="P7" s="15"/>
      <c r="Q7" s="15"/>
      <c r="R7" s="16"/>
      <c r="S7" s="14" t="s">
        <v>11</v>
      </c>
      <c r="T7" s="15"/>
      <c r="U7" s="15"/>
      <c r="V7" s="15"/>
      <c r="W7" s="15"/>
      <c r="X7" s="16"/>
      <c r="Y7" s="2"/>
      <c r="Z7" s="2"/>
    </row>
    <row r="8" spans="1:26" ht="21.75" customHeight="1">
      <c r="A8" s="17"/>
      <c r="B8" s="17"/>
      <c r="C8" s="17"/>
      <c r="D8" s="18"/>
      <c r="E8" s="15"/>
      <c r="F8" s="16"/>
      <c r="G8" s="19" t="s">
        <v>12</v>
      </c>
      <c r="H8" s="20"/>
      <c r="I8" s="19" t="s">
        <v>13</v>
      </c>
      <c r="J8" s="20"/>
      <c r="K8" s="19" t="s">
        <v>14</v>
      </c>
      <c r="L8" s="20"/>
      <c r="M8" s="19" t="s">
        <v>12</v>
      </c>
      <c r="N8" s="20"/>
      <c r="O8" s="19" t="s">
        <v>13</v>
      </c>
      <c r="P8" s="20"/>
      <c r="Q8" s="19" t="s">
        <v>14</v>
      </c>
      <c r="R8" s="20"/>
      <c r="S8" s="19" t="s">
        <v>12</v>
      </c>
      <c r="T8" s="20"/>
      <c r="U8" s="19" t="s">
        <v>13</v>
      </c>
      <c r="V8" s="20"/>
      <c r="W8" s="19" t="s">
        <v>14</v>
      </c>
      <c r="X8" s="20"/>
      <c r="Y8" s="2"/>
      <c r="Z8" s="2"/>
    </row>
    <row r="9" spans="1:26" ht="19.5" customHeight="1">
      <c r="A9" s="21"/>
      <c r="B9" s="21"/>
      <c r="C9" s="21"/>
      <c r="D9" s="22" t="s">
        <v>12</v>
      </c>
      <c r="E9" s="22" t="s">
        <v>13</v>
      </c>
      <c r="F9" s="23" t="s">
        <v>14</v>
      </c>
      <c r="G9" s="24" t="s">
        <v>15</v>
      </c>
      <c r="H9" s="24" t="s">
        <v>16</v>
      </c>
      <c r="I9" s="24" t="s">
        <v>15</v>
      </c>
      <c r="J9" s="24" t="s">
        <v>16</v>
      </c>
      <c r="K9" s="24" t="s">
        <v>15</v>
      </c>
      <c r="L9" s="24" t="s">
        <v>16</v>
      </c>
      <c r="M9" s="24" t="s">
        <v>15</v>
      </c>
      <c r="N9" s="24" t="s">
        <v>16</v>
      </c>
      <c r="O9" s="24" t="s">
        <v>15</v>
      </c>
      <c r="P9" s="25" t="s">
        <v>16</v>
      </c>
      <c r="Q9" s="24" t="s">
        <v>15</v>
      </c>
      <c r="R9" s="24" t="s">
        <v>16</v>
      </c>
      <c r="S9" s="24" t="s">
        <v>15</v>
      </c>
      <c r="T9" s="24" t="s">
        <v>16</v>
      </c>
      <c r="U9" s="24" t="s">
        <v>15</v>
      </c>
      <c r="V9" s="25" t="s">
        <v>16</v>
      </c>
      <c r="W9" s="24" t="s">
        <v>15</v>
      </c>
      <c r="X9" s="24" t="s">
        <v>16</v>
      </c>
      <c r="Y9" s="2"/>
      <c r="Z9" s="2"/>
    </row>
    <row r="10" spans="1:26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6">
        <v>15</v>
      </c>
      <c r="P10" s="26">
        <v>16</v>
      </c>
      <c r="Q10" s="26">
        <v>17</v>
      </c>
      <c r="R10" s="26">
        <v>18</v>
      </c>
      <c r="S10" s="26">
        <v>19</v>
      </c>
      <c r="T10" s="26">
        <v>20</v>
      </c>
      <c r="U10" s="26">
        <v>21</v>
      </c>
      <c r="V10" s="26">
        <v>22</v>
      </c>
      <c r="W10" s="26">
        <v>23</v>
      </c>
      <c r="X10" s="26">
        <v>24</v>
      </c>
      <c r="Y10" s="2"/>
      <c r="Z10" s="2"/>
    </row>
    <row r="11" spans="1:26" ht="19.5" customHeight="1">
      <c r="A11" s="27">
        <v>1</v>
      </c>
      <c r="B11" s="28" t="str">
        <f>'[1]11'!B9</f>
        <v>Ngrayun</v>
      </c>
      <c r="C11" s="28" t="str">
        <f>'[1]11'!C9</f>
        <v>Ngrayun</v>
      </c>
      <c r="D11" s="29">
        <f>'[1]21'!D12</f>
        <v>226</v>
      </c>
      <c r="E11" s="29">
        <f>'[1]21'!G12</f>
        <v>221</v>
      </c>
      <c r="F11" s="29">
        <f t="shared" ref="F11:F42" si="0">SUM(D11:E11)</f>
        <v>447</v>
      </c>
      <c r="G11" s="30">
        <v>147</v>
      </c>
      <c r="H11" s="31">
        <f t="shared" ref="H11:H43" si="1">G11/D11*100</f>
        <v>65.044247787610615</v>
      </c>
      <c r="I11" s="32">
        <v>120</v>
      </c>
      <c r="J11" s="33">
        <f t="shared" ref="J11:J43" si="2">I11/E11*100</f>
        <v>54.298642533936651</v>
      </c>
      <c r="K11" s="29">
        <f t="shared" ref="K11:K42" si="3">G11+I11</f>
        <v>267</v>
      </c>
      <c r="L11" s="33">
        <f t="shared" ref="L11:L43" si="4">K11/F11*100</f>
        <v>59.731543624161077</v>
      </c>
      <c r="M11" s="32">
        <v>7</v>
      </c>
      <c r="N11" s="31">
        <f t="shared" ref="N11:N43" si="5">M11/G11*100</f>
        <v>4.7619047619047619</v>
      </c>
      <c r="O11" s="32">
        <v>6</v>
      </c>
      <c r="P11" s="31">
        <f t="shared" ref="P11:P43" si="6">O11/I11*100</f>
        <v>5</v>
      </c>
      <c r="Q11" s="29">
        <f t="shared" ref="Q11:Q42" si="7">M11+O11</f>
        <v>13</v>
      </c>
      <c r="R11" s="31">
        <f t="shared" ref="R11:R43" si="8">Q11/K11*100</f>
        <v>4.868913857677903</v>
      </c>
      <c r="S11" s="32">
        <v>2</v>
      </c>
      <c r="T11" s="31">
        <f t="shared" ref="T11:T43" si="9">S11/D11*100</f>
        <v>0.88495575221238942</v>
      </c>
      <c r="U11" s="32">
        <v>1</v>
      </c>
      <c r="V11" s="31">
        <f t="shared" ref="V11:V43" si="10">U11/E11*100</f>
        <v>0.45248868778280549</v>
      </c>
      <c r="W11" s="29">
        <f t="shared" ref="W11:W43" si="11">S11+U11</f>
        <v>3</v>
      </c>
      <c r="X11" s="31">
        <f t="shared" ref="X11:X43" si="12">W11/F11*100</f>
        <v>0.67114093959731547</v>
      </c>
      <c r="Y11" s="2"/>
      <c r="Z11" s="2"/>
    </row>
    <row r="12" spans="1:26" ht="19.5" customHeight="1">
      <c r="A12" s="27">
        <v>2</v>
      </c>
      <c r="B12" s="28">
        <f>'[1]11'!B10</f>
        <v>0</v>
      </c>
      <c r="C12" s="28" t="str">
        <f>'[1]11'!C10</f>
        <v>Selur</v>
      </c>
      <c r="D12" s="29">
        <f>'[1]21'!D13</f>
        <v>152</v>
      </c>
      <c r="E12" s="29">
        <f>'[1]21'!G13</f>
        <v>149</v>
      </c>
      <c r="F12" s="29">
        <f t="shared" si="0"/>
        <v>301</v>
      </c>
      <c r="G12" s="30">
        <v>101</v>
      </c>
      <c r="H12" s="31">
        <f t="shared" si="1"/>
        <v>66.44736842105263</v>
      </c>
      <c r="I12" s="32">
        <v>120</v>
      </c>
      <c r="J12" s="33">
        <f t="shared" si="2"/>
        <v>80.536912751677846</v>
      </c>
      <c r="K12" s="29">
        <f t="shared" si="3"/>
        <v>221</v>
      </c>
      <c r="L12" s="33">
        <f t="shared" si="4"/>
        <v>73.421926910299007</v>
      </c>
      <c r="M12" s="32">
        <v>6</v>
      </c>
      <c r="N12" s="31">
        <f t="shared" si="5"/>
        <v>5.9405940594059405</v>
      </c>
      <c r="O12" s="32">
        <v>11</v>
      </c>
      <c r="P12" s="31">
        <f t="shared" si="6"/>
        <v>9.1666666666666661</v>
      </c>
      <c r="Q12" s="29">
        <f t="shared" si="7"/>
        <v>17</v>
      </c>
      <c r="R12" s="31">
        <f t="shared" si="8"/>
        <v>7.6923076923076925</v>
      </c>
      <c r="S12" s="32">
        <v>3</v>
      </c>
      <c r="T12" s="31">
        <f t="shared" si="9"/>
        <v>1.9736842105263157</v>
      </c>
      <c r="U12" s="32">
        <v>4</v>
      </c>
      <c r="V12" s="31">
        <f t="shared" si="10"/>
        <v>2.6845637583892619</v>
      </c>
      <c r="W12" s="29">
        <f t="shared" si="11"/>
        <v>7</v>
      </c>
      <c r="X12" s="31">
        <f t="shared" si="12"/>
        <v>2.3255813953488373</v>
      </c>
      <c r="Y12" s="2"/>
      <c r="Z12" s="2"/>
    </row>
    <row r="13" spans="1:26" ht="19.5" customHeight="1">
      <c r="A13" s="27">
        <v>3</v>
      </c>
      <c r="B13" s="28" t="str">
        <f>'[1]11'!B11</f>
        <v>Slahung</v>
      </c>
      <c r="C13" s="28" t="str">
        <f>'[1]11'!C11</f>
        <v>Slahung</v>
      </c>
      <c r="D13" s="29">
        <f>'[1]21'!D14</f>
        <v>181</v>
      </c>
      <c r="E13" s="29">
        <f>'[1]21'!G14</f>
        <v>181</v>
      </c>
      <c r="F13" s="29">
        <f t="shared" si="0"/>
        <v>362</v>
      </c>
      <c r="G13" s="30">
        <v>94</v>
      </c>
      <c r="H13" s="31">
        <f t="shared" si="1"/>
        <v>51.933701657458563</v>
      </c>
      <c r="I13" s="32">
        <v>123</v>
      </c>
      <c r="J13" s="33">
        <f t="shared" si="2"/>
        <v>67.95580110497238</v>
      </c>
      <c r="K13" s="29">
        <f t="shared" si="3"/>
        <v>217</v>
      </c>
      <c r="L13" s="33">
        <f t="shared" si="4"/>
        <v>59.944751381215468</v>
      </c>
      <c r="M13" s="32">
        <v>5</v>
      </c>
      <c r="N13" s="31">
        <f t="shared" si="5"/>
        <v>5.3191489361702127</v>
      </c>
      <c r="O13" s="32">
        <v>3</v>
      </c>
      <c r="P13" s="31">
        <f t="shared" si="6"/>
        <v>2.4390243902439024</v>
      </c>
      <c r="Q13" s="29">
        <f t="shared" si="7"/>
        <v>8</v>
      </c>
      <c r="R13" s="31">
        <f t="shared" si="8"/>
        <v>3.6866359447004609</v>
      </c>
      <c r="S13" s="32">
        <v>0</v>
      </c>
      <c r="T13" s="31">
        <f t="shared" si="9"/>
        <v>0</v>
      </c>
      <c r="U13" s="32">
        <v>1</v>
      </c>
      <c r="V13" s="31">
        <f t="shared" si="10"/>
        <v>0.55248618784530379</v>
      </c>
      <c r="W13" s="29">
        <f t="shared" si="11"/>
        <v>1</v>
      </c>
      <c r="X13" s="31">
        <f t="shared" si="12"/>
        <v>0.27624309392265189</v>
      </c>
      <c r="Y13" s="2"/>
      <c r="Z13" s="2"/>
    </row>
    <row r="14" spans="1:26" ht="19.5" customHeight="1">
      <c r="A14" s="27">
        <v>4</v>
      </c>
      <c r="B14" s="28">
        <f>'[1]11'!B12</f>
        <v>0</v>
      </c>
      <c r="C14" s="28" t="str">
        <f>'[1]11'!C12</f>
        <v>Nailan</v>
      </c>
      <c r="D14" s="29">
        <f>'[1]21'!D15</f>
        <v>146</v>
      </c>
      <c r="E14" s="29">
        <f>'[1]21'!G15</f>
        <v>149</v>
      </c>
      <c r="F14" s="29">
        <f t="shared" si="0"/>
        <v>295</v>
      </c>
      <c r="G14" s="30">
        <v>94</v>
      </c>
      <c r="H14" s="31">
        <f t="shared" si="1"/>
        <v>64.38356164383562</v>
      </c>
      <c r="I14" s="32">
        <v>89</v>
      </c>
      <c r="J14" s="33">
        <f t="shared" si="2"/>
        <v>59.731543624161077</v>
      </c>
      <c r="K14" s="29">
        <f t="shared" si="3"/>
        <v>183</v>
      </c>
      <c r="L14" s="33">
        <f t="shared" si="4"/>
        <v>62.033898305084747</v>
      </c>
      <c r="M14" s="32">
        <v>6</v>
      </c>
      <c r="N14" s="31">
        <f t="shared" si="5"/>
        <v>6.3829787234042552</v>
      </c>
      <c r="O14" s="32">
        <v>7</v>
      </c>
      <c r="P14" s="31">
        <f t="shared" si="6"/>
        <v>7.8651685393258424</v>
      </c>
      <c r="Q14" s="29">
        <f t="shared" si="7"/>
        <v>13</v>
      </c>
      <c r="R14" s="31">
        <f t="shared" si="8"/>
        <v>7.1038251366120218</v>
      </c>
      <c r="S14" s="32">
        <v>5</v>
      </c>
      <c r="T14" s="31">
        <f t="shared" si="9"/>
        <v>3.4246575342465753</v>
      </c>
      <c r="U14" s="32">
        <v>0</v>
      </c>
      <c r="V14" s="31">
        <f t="shared" si="10"/>
        <v>0</v>
      </c>
      <c r="W14" s="29">
        <f t="shared" si="11"/>
        <v>5</v>
      </c>
      <c r="X14" s="31">
        <f t="shared" si="12"/>
        <v>1.6949152542372881</v>
      </c>
      <c r="Y14" s="2"/>
      <c r="Z14" s="2"/>
    </row>
    <row r="15" spans="1:26" ht="19.5" customHeight="1">
      <c r="A15" s="27">
        <v>5</v>
      </c>
      <c r="B15" s="28" t="str">
        <f>'[1]11'!B13</f>
        <v>Bungkal</v>
      </c>
      <c r="C15" s="28" t="str">
        <f>'[1]11'!C13</f>
        <v>Bungkal</v>
      </c>
      <c r="D15" s="29">
        <f>'[1]21'!D16</f>
        <v>233</v>
      </c>
      <c r="E15" s="29">
        <f>'[1]21'!G16</f>
        <v>241</v>
      </c>
      <c r="F15" s="29">
        <f t="shared" si="0"/>
        <v>474</v>
      </c>
      <c r="G15" s="30">
        <v>160</v>
      </c>
      <c r="H15" s="31">
        <f t="shared" si="1"/>
        <v>68.669527896995703</v>
      </c>
      <c r="I15" s="32">
        <v>151</v>
      </c>
      <c r="J15" s="33">
        <f t="shared" si="2"/>
        <v>62.655601659751035</v>
      </c>
      <c r="K15" s="29">
        <f t="shared" si="3"/>
        <v>311</v>
      </c>
      <c r="L15" s="33">
        <f t="shared" si="4"/>
        <v>65.611814345991561</v>
      </c>
      <c r="M15" s="32">
        <v>7</v>
      </c>
      <c r="N15" s="31">
        <f t="shared" si="5"/>
        <v>4.375</v>
      </c>
      <c r="O15" s="32">
        <v>6</v>
      </c>
      <c r="P15" s="31">
        <f t="shared" si="6"/>
        <v>3.9735099337748347</v>
      </c>
      <c r="Q15" s="29">
        <f t="shared" si="7"/>
        <v>13</v>
      </c>
      <c r="R15" s="31">
        <f t="shared" si="8"/>
        <v>4.180064308681672</v>
      </c>
      <c r="S15" s="32">
        <v>2</v>
      </c>
      <c r="T15" s="31">
        <f t="shared" si="9"/>
        <v>0.85836909871244638</v>
      </c>
      <c r="U15" s="32">
        <v>1</v>
      </c>
      <c r="V15" s="31">
        <f t="shared" si="10"/>
        <v>0.41493775933609961</v>
      </c>
      <c r="W15" s="29">
        <f t="shared" si="11"/>
        <v>3</v>
      </c>
      <c r="X15" s="31">
        <f t="shared" si="12"/>
        <v>0.63291139240506333</v>
      </c>
      <c r="Y15" s="2"/>
      <c r="Z15" s="2"/>
    </row>
    <row r="16" spans="1:26" ht="19.5" customHeight="1">
      <c r="A16" s="27">
        <v>6</v>
      </c>
      <c r="B16" s="28" t="str">
        <f>'[1]11'!B14</f>
        <v>Sambit</v>
      </c>
      <c r="C16" s="28" t="str">
        <f>'[1]11'!C14</f>
        <v>Sambit</v>
      </c>
      <c r="D16" s="29">
        <f>'[1]21'!D17</f>
        <v>108</v>
      </c>
      <c r="E16" s="29">
        <f>'[1]21'!G17</f>
        <v>112</v>
      </c>
      <c r="F16" s="29">
        <f t="shared" si="0"/>
        <v>220</v>
      </c>
      <c r="G16" s="32">
        <v>74</v>
      </c>
      <c r="H16" s="31">
        <f t="shared" si="1"/>
        <v>68.518518518518519</v>
      </c>
      <c r="I16" s="32">
        <v>78</v>
      </c>
      <c r="J16" s="33">
        <f t="shared" si="2"/>
        <v>69.642857142857139</v>
      </c>
      <c r="K16" s="29">
        <f t="shared" si="3"/>
        <v>152</v>
      </c>
      <c r="L16" s="33">
        <f t="shared" si="4"/>
        <v>69.090909090909093</v>
      </c>
      <c r="M16" s="32">
        <v>4</v>
      </c>
      <c r="N16" s="31">
        <f t="shared" si="5"/>
        <v>5.4054054054054053</v>
      </c>
      <c r="O16" s="32">
        <v>7</v>
      </c>
      <c r="P16" s="31">
        <f t="shared" si="6"/>
        <v>8.9743589743589745</v>
      </c>
      <c r="Q16" s="29">
        <f t="shared" si="7"/>
        <v>11</v>
      </c>
      <c r="R16" s="31">
        <f t="shared" si="8"/>
        <v>7.2368421052631584</v>
      </c>
      <c r="S16" s="32">
        <v>4</v>
      </c>
      <c r="T16" s="31">
        <f t="shared" si="9"/>
        <v>3.7037037037037033</v>
      </c>
      <c r="U16" s="32">
        <v>4</v>
      </c>
      <c r="V16" s="31">
        <f t="shared" si="10"/>
        <v>3.5714285714285712</v>
      </c>
      <c r="W16" s="29">
        <f t="shared" si="11"/>
        <v>8</v>
      </c>
      <c r="X16" s="31">
        <f t="shared" si="12"/>
        <v>3.6363636363636362</v>
      </c>
      <c r="Y16" s="2"/>
      <c r="Z16" s="2"/>
    </row>
    <row r="17" spans="1:26" ht="19.5" customHeight="1">
      <c r="A17" s="27">
        <v>7</v>
      </c>
      <c r="B17" s="28">
        <f>'[1]11'!B15</f>
        <v>0</v>
      </c>
      <c r="C17" s="28" t="str">
        <f>'[1]11'!C15</f>
        <v>Wringinanom</v>
      </c>
      <c r="D17" s="29">
        <f>'[1]21'!D18</f>
        <v>137</v>
      </c>
      <c r="E17" s="29">
        <f>'[1]21'!G18</f>
        <v>136</v>
      </c>
      <c r="F17" s="29">
        <f t="shared" si="0"/>
        <v>273</v>
      </c>
      <c r="G17" s="32">
        <v>112</v>
      </c>
      <c r="H17" s="31">
        <f t="shared" si="1"/>
        <v>81.751824817518255</v>
      </c>
      <c r="I17" s="32">
        <v>89</v>
      </c>
      <c r="J17" s="33">
        <f t="shared" si="2"/>
        <v>65.441176470588232</v>
      </c>
      <c r="K17" s="29">
        <f t="shared" si="3"/>
        <v>201</v>
      </c>
      <c r="L17" s="33">
        <f t="shared" si="4"/>
        <v>73.626373626373635</v>
      </c>
      <c r="M17" s="32">
        <v>3</v>
      </c>
      <c r="N17" s="31">
        <f t="shared" si="5"/>
        <v>2.6785714285714284</v>
      </c>
      <c r="O17" s="32">
        <v>3</v>
      </c>
      <c r="P17" s="31">
        <f t="shared" si="6"/>
        <v>3.3707865168539324</v>
      </c>
      <c r="Q17" s="29">
        <f t="shared" si="7"/>
        <v>6</v>
      </c>
      <c r="R17" s="31">
        <f t="shared" si="8"/>
        <v>2.9850746268656714</v>
      </c>
      <c r="S17" s="32">
        <v>2</v>
      </c>
      <c r="T17" s="31">
        <f t="shared" si="9"/>
        <v>1.4598540145985401</v>
      </c>
      <c r="U17" s="32">
        <v>2</v>
      </c>
      <c r="V17" s="31">
        <f t="shared" si="10"/>
        <v>1.4705882352941175</v>
      </c>
      <c r="W17" s="29">
        <f t="shared" si="11"/>
        <v>4</v>
      </c>
      <c r="X17" s="31">
        <f t="shared" si="12"/>
        <v>1.4652014652014651</v>
      </c>
      <c r="Y17" s="2"/>
      <c r="Z17" s="2"/>
    </row>
    <row r="18" spans="1:26" ht="19.5" customHeight="1">
      <c r="A18" s="27">
        <v>8</v>
      </c>
      <c r="B18" s="28" t="str">
        <f>'[1]11'!B16</f>
        <v>Sawoo</v>
      </c>
      <c r="C18" s="28" t="str">
        <f>'[1]11'!C16</f>
        <v>Sawoo</v>
      </c>
      <c r="D18" s="29">
        <f>'[1]21'!D19</f>
        <v>326</v>
      </c>
      <c r="E18" s="29">
        <f>'[1]21'!G19</f>
        <v>326</v>
      </c>
      <c r="F18" s="29">
        <f t="shared" si="0"/>
        <v>652</v>
      </c>
      <c r="G18" s="32">
        <v>215</v>
      </c>
      <c r="H18" s="31">
        <f t="shared" si="1"/>
        <v>65.950920245398777</v>
      </c>
      <c r="I18" s="32">
        <v>229</v>
      </c>
      <c r="J18" s="33">
        <f t="shared" si="2"/>
        <v>70.245398773006144</v>
      </c>
      <c r="K18" s="29">
        <f t="shared" si="3"/>
        <v>444</v>
      </c>
      <c r="L18" s="33">
        <f t="shared" si="4"/>
        <v>68.098159509202446</v>
      </c>
      <c r="M18" s="32">
        <v>11</v>
      </c>
      <c r="N18" s="31">
        <f t="shared" si="5"/>
        <v>5.1162790697674421</v>
      </c>
      <c r="O18" s="32">
        <v>15</v>
      </c>
      <c r="P18" s="31">
        <f t="shared" si="6"/>
        <v>6.5502183406113534</v>
      </c>
      <c r="Q18" s="29">
        <f t="shared" si="7"/>
        <v>26</v>
      </c>
      <c r="R18" s="31">
        <f t="shared" si="8"/>
        <v>5.8558558558558556</v>
      </c>
      <c r="S18" s="32">
        <v>5</v>
      </c>
      <c r="T18" s="31">
        <f t="shared" si="9"/>
        <v>1.5337423312883436</v>
      </c>
      <c r="U18" s="32">
        <v>4</v>
      </c>
      <c r="V18" s="31">
        <f t="shared" si="10"/>
        <v>1.2269938650306749</v>
      </c>
      <c r="W18" s="29">
        <f t="shared" si="11"/>
        <v>9</v>
      </c>
      <c r="X18" s="31">
        <f t="shared" si="12"/>
        <v>1.3803680981595092</v>
      </c>
      <c r="Y18" s="2"/>
      <c r="Z18" s="2"/>
    </row>
    <row r="19" spans="1:26" ht="19.5" customHeight="1">
      <c r="A19" s="27">
        <v>9</v>
      </c>
      <c r="B19" s="28">
        <f>'[1]11'!B17</f>
        <v>0</v>
      </c>
      <c r="C19" s="28" t="str">
        <f>'[1]11'!C17</f>
        <v>Bondrang</v>
      </c>
      <c r="D19" s="29">
        <f>'[1]21'!D20</f>
        <v>52</v>
      </c>
      <c r="E19" s="29">
        <f>'[1]21'!G20</f>
        <v>53</v>
      </c>
      <c r="F19" s="29">
        <f t="shared" si="0"/>
        <v>105</v>
      </c>
      <c r="G19" s="32">
        <v>33</v>
      </c>
      <c r="H19" s="31">
        <f t="shared" si="1"/>
        <v>63.46153846153846</v>
      </c>
      <c r="I19" s="32">
        <v>28</v>
      </c>
      <c r="J19" s="33">
        <f t="shared" si="2"/>
        <v>52.830188679245282</v>
      </c>
      <c r="K19" s="29">
        <f t="shared" si="3"/>
        <v>61</v>
      </c>
      <c r="L19" s="33">
        <f t="shared" si="4"/>
        <v>58.095238095238102</v>
      </c>
      <c r="M19" s="32">
        <v>0</v>
      </c>
      <c r="N19" s="31">
        <f t="shared" si="5"/>
        <v>0</v>
      </c>
      <c r="O19" s="32">
        <v>0</v>
      </c>
      <c r="P19" s="31">
        <f t="shared" si="6"/>
        <v>0</v>
      </c>
      <c r="Q19" s="29">
        <f t="shared" si="7"/>
        <v>0</v>
      </c>
      <c r="R19" s="31">
        <f t="shared" si="8"/>
        <v>0</v>
      </c>
      <c r="S19" s="32">
        <v>0</v>
      </c>
      <c r="T19" s="31">
        <f t="shared" si="9"/>
        <v>0</v>
      </c>
      <c r="U19" s="32">
        <v>0</v>
      </c>
      <c r="V19" s="31">
        <f t="shared" si="10"/>
        <v>0</v>
      </c>
      <c r="W19" s="29">
        <f t="shared" si="11"/>
        <v>0</v>
      </c>
      <c r="X19" s="31">
        <f t="shared" si="12"/>
        <v>0</v>
      </c>
      <c r="Y19" s="2"/>
      <c r="Z19" s="2"/>
    </row>
    <row r="20" spans="1:26" ht="19.5" customHeight="1">
      <c r="A20" s="27">
        <v>10</v>
      </c>
      <c r="B20" s="28" t="str">
        <f>'[1]11'!B18</f>
        <v>Sooko</v>
      </c>
      <c r="C20" s="28" t="str">
        <f>'[1]11'!C18</f>
        <v>Sooko</v>
      </c>
      <c r="D20" s="29">
        <f>'[1]21'!D21</f>
        <v>146</v>
      </c>
      <c r="E20" s="29">
        <f>'[1]21'!G21</f>
        <v>150</v>
      </c>
      <c r="F20" s="29">
        <f t="shared" si="0"/>
        <v>296</v>
      </c>
      <c r="G20" s="32">
        <v>110</v>
      </c>
      <c r="H20" s="31">
        <f t="shared" si="1"/>
        <v>75.342465753424662</v>
      </c>
      <c r="I20" s="32">
        <v>76</v>
      </c>
      <c r="J20" s="33">
        <f t="shared" si="2"/>
        <v>50.666666666666671</v>
      </c>
      <c r="K20" s="29">
        <f t="shared" si="3"/>
        <v>186</v>
      </c>
      <c r="L20" s="33">
        <f t="shared" si="4"/>
        <v>62.837837837837839</v>
      </c>
      <c r="M20" s="32">
        <v>7</v>
      </c>
      <c r="N20" s="31">
        <f t="shared" si="5"/>
        <v>6.3636363636363633</v>
      </c>
      <c r="O20" s="32">
        <v>3</v>
      </c>
      <c r="P20" s="31">
        <f t="shared" si="6"/>
        <v>3.9473684210526314</v>
      </c>
      <c r="Q20" s="29">
        <f t="shared" si="7"/>
        <v>10</v>
      </c>
      <c r="R20" s="31">
        <f t="shared" si="8"/>
        <v>5.376344086021505</v>
      </c>
      <c r="S20" s="32">
        <v>1</v>
      </c>
      <c r="T20" s="31">
        <f t="shared" si="9"/>
        <v>0.68493150684931503</v>
      </c>
      <c r="U20" s="32">
        <v>2</v>
      </c>
      <c r="V20" s="31">
        <f t="shared" si="10"/>
        <v>1.3333333333333335</v>
      </c>
      <c r="W20" s="29">
        <f t="shared" si="11"/>
        <v>3</v>
      </c>
      <c r="X20" s="31">
        <f t="shared" si="12"/>
        <v>1.0135135135135136</v>
      </c>
      <c r="Y20" s="2"/>
      <c r="Z20" s="2"/>
    </row>
    <row r="21" spans="1:26" ht="19.5" customHeight="1">
      <c r="A21" s="27">
        <v>11</v>
      </c>
      <c r="B21" s="28" t="str">
        <f>'[1]11'!B19</f>
        <v>Pudak</v>
      </c>
      <c r="C21" s="28" t="str">
        <f>'[1]11'!C19</f>
        <v>Pudak</v>
      </c>
      <c r="D21" s="29">
        <f>'[1]21'!D22</f>
        <v>57</v>
      </c>
      <c r="E21" s="29">
        <f>'[1]21'!G22</f>
        <v>57</v>
      </c>
      <c r="F21" s="29">
        <f t="shared" si="0"/>
        <v>114</v>
      </c>
      <c r="G21" s="32">
        <v>63</v>
      </c>
      <c r="H21" s="31">
        <f t="shared" si="1"/>
        <v>110.5263157894737</v>
      </c>
      <c r="I21" s="32">
        <v>34</v>
      </c>
      <c r="J21" s="33">
        <f t="shared" si="2"/>
        <v>59.649122807017541</v>
      </c>
      <c r="K21" s="29">
        <f t="shared" si="3"/>
        <v>97</v>
      </c>
      <c r="L21" s="33">
        <f t="shared" si="4"/>
        <v>85.087719298245617</v>
      </c>
      <c r="M21" s="32">
        <v>2</v>
      </c>
      <c r="N21" s="31">
        <f t="shared" si="5"/>
        <v>3.1746031746031744</v>
      </c>
      <c r="O21" s="32">
        <v>4</v>
      </c>
      <c r="P21" s="31">
        <f t="shared" si="6"/>
        <v>11.76470588235294</v>
      </c>
      <c r="Q21" s="29">
        <f t="shared" si="7"/>
        <v>6</v>
      </c>
      <c r="R21" s="31">
        <f t="shared" si="8"/>
        <v>6.1855670103092786</v>
      </c>
      <c r="S21" s="32">
        <v>2</v>
      </c>
      <c r="T21" s="31">
        <f t="shared" si="9"/>
        <v>3.5087719298245612</v>
      </c>
      <c r="U21" s="32">
        <v>0</v>
      </c>
      <c r="V21" s="31">
        <f t="shared" si="10"/>
        <v>0</v>
      </c>
      <c r="W21" s="29">
        <f t="shared" si="11"/>
        <v>2</v>
      </c>
      <c r="X21" s="31">
        <f t="shared" si="12"/>
        <v>1.7543859649122806</v>
      </c>
      <c r="Y21" s="2"/>
      <c r="Z21" s="2"/>
    </row>
    <row r="22" spans="1:26" ht="19.5" customHeight="1">
      <c r="A22" s="27">
        <v>12</v>
      </c>
      <c r="B22" s="28" t="str">
        <f>'[1]11'!B20</f>
        <v>Pulung</v>
      </c>
      <c r="C22" s="28" t="str">
        <f>'[1]11'!C20</f>
        <v>Pulung</v>
      </c>
      <c r="D22" s="29">
        <f>'[1]21'!D23</f>
        <v>191</v>
      </c>
      <c r="E22" s="29">
        <f>'[1]21'!G23</f>
        <v>195</v>
      </c>
      <c r="F22" s="29">
        <f t="shared" si="0"/>
        <v>386</v>
      </c>
      <c r="G22" s="32">
        <v>122</v>
      </c>
      <c r="H22" s="31">
        <f t="shared" si="1"/>
        <v>63.874345549738223</v>
      </c>
      <c r="I22" s="32">
        <v>121</v>
      </c>
      <c r="J22" s="33">
        <f t="shared" si="2"/>
        <v>62.051282051282051</v>
      </c>
      <c r="K22" s="29">
        <f t="shared" si="3"/>
        <v>243</v>
      </c>
      <c r="L22" s="33">
        <f t="shared" si="4"/>
        <v>62.953367875647672</v>
      </c>
      <c r="M22" s="32">
        <v>6</v>
      </c>
      <c r="N22" s="31">
        <f t="shared" si="5"/>
        <v>4.918032786885246</v>
      </c>
      <c r="O22" s="32">
        <v>5</v>
      </c>
      <c r="P22" s="31">
        <f t="shared" si="6"/>
        <v>4.1322314049586781</v>
      </c>
      <c r="Q22" s="29">
        <f t="shared" si="7"/>
        <v>11</v>
      </c>
      <c r="R22" s="31">
        <f t="shared" si="8"/>
        <v>4.5267489711934159</v>
      </c>
      <c r="S22" s="32">
        <v>4</v>
      </c>
      <c r="T22" s="31">
        <f t="shared" si="9"/>
        <v>2.0942408376963351</v>
      </c>
      <c r="U22" s="32">
        <v>4</v>
      </c>
      <c r="V22" s="31">
        <f t="shared" si="10"/>
        <v>2.0512820512820511</v>
      </c>
      <c r="W22" s="29">
        <f t="shared" si="11"/>
        <v>8</v>
      </c>
      <c r="X22" s="31">
        <f t="shared" si="12"/>
        <v>2.0725388601036272</v>
      </c>
      <c r="Y22" s="2"/>
      <c r="Z22" s="2"/>
    </row>
    <row r="23" spans="1:26" ht="19.5" customHeight="1">
      <c r="A23" s="27">
        <v>13</v>
      </c>
      <c r="B23" s="28">
        <f>'[1]11'!B21</f>
        <v>0</v>
      </c>
      <c r="C23" s="28" t="str">
        <f>'[1]11'!C21</f>
        <v>Kesugihan</v>
      </c>
      <c r="D23" s="29">
        <f>'[1]21'!D24</f>
        <v>126</v>
      </c>
      <c r="E23" s="29">
        <f>'[1]21'!G24</f>
        <v>128</v>
      </c>
      <c r="F23" s="29">
        <f t="shared" si="0"/>
        <v>254</v>
      </c>
      <c r="G23" s="32">
        <v>68</v>
      </c>
      <c r="H23" s="31">
        <f t="shared" si="1"/>
        <v>53.968253968253968</v>
      </c>
      <c r="I23" s="32">
        <v>71</v>
      </c>
      <c r="J23" s="33">
        <f t="shared" si="2"/>
        <v>55.46875</v>
      </c>
      <c r="K23" s="29">
        <f t="shared" si="3"/>
        <v>139</v>
      </c>
      <c r="L23" s="33">
        <f t="shared" si="4"/>
        <v>54.724409448818903</v>
      </c>
      <c r="M23" s="32">
        <v>2</v>
      </c>
      <c r="N23" s="31">
        <f t="shared" si="5"/>
        <v>2.9411764705882351</v>
      </c>
      <c r="O23" s="32">
        <v>8</v>
      </c>
      <c r="P23" s="31">
        <f t="shared" si="6"/>
        <v>11.267605633802818</v>
      </c>
      <c r="Q23" s="29">
        <f t="shared" si="7"/>
        <v>10</v>
      </c>
      <c r="R23" s="31">
        <f t="shared" si="8"/>
        <v>7.1942446043165464</v>
      </c>
      <c r="S23" s="32">
        <v>0</v>
      </c>
      <c r="T23" s="31">
        <f t="shared" si="9"/>
        <v>0</v>
      </c>
      <c r="U23" s="32">
        <v>0</v>
      </c>
      <c r="V23" s="31">
        <f t="shared" si="10"/>
        <v>0</v>
      </c>
      <c r="W23" s="29">
        <f t="shared" si="11"/>
        <v>0</v>
      </c>
      <c r="X23" s="31">
        <f t="shared" si="12"/>
        <v>0</v>
      </c>
      <c r="Y23" s="2"/>
      <c r="Z23" s="2"/>
    </row>
    <row r="24" spans="1:26" ht="19.5" customHeight="1">
      <c r="A24" s="27">
        <v>14</v>
      </c>
      <c r="B24" s="28" t="str">
        <f>'[1]11'!B22</f>
        <v>Mlarak</v>
      </c>
      <c r="C24" s="28" t="str">
        <f>'[1]11'!C22</f>
        <v>Mlarak</v>
      </c>
      <c r="D24" s="29">
        <f>'[1]21'!D25</f>
        <v>215</v>
      </c>
      <c r="E24" s="29">
        <f>'[1]21'!G25</f>
        <v>218</v>
      </c>
      <c r="F24" s="29">
        <f t="shared" si="0"/>
        <v>433</v>
      </c>
      <c r="G24" s="32">
        <v>158</v>
      </c>
      <c r="H24" s="31">
        <f t="shared" si="1"/>
        <v>73.488372093023258</v>
      </c>
      <c r="I24" s="32">
        <v>150</v>
      </c>
      <c r="J24" s="33">
        <f t="shared" si="2"/>
        <v>68.807339449541288</v>
      </c>
      <c r="K24" s="29">
        <f t="shared" si="3"/>
        <v>308</v>
      </c>
      <c r="L24" s="33">
        <f t="shared" si="4"/>
        <v>71.131639722863738</v>
      </c>
      <c r="M24" s="32">
        <v>10</v>
      </c>
      <c r="N24" s="31">
        <f t="shared" si="5"/>
        <v>6.3291139240506329</v>
      </c>
      <c r="O24" s="32">
        <v>6</v>
      </c>
      <c r="P24" s="31">
        <f t="shared" si="6"/>
        <v>4</v>
      </c>
      <c r="Q24" s="29">
        <f t="shared" si="7"/>
        <v>16</v>
      </c>
      <c r="R24" s="31">
        <f t="shared" si="8"/>
        <v>5.1948051948051948</v>
      </c>
      <c r="S24" s="32">
        <v>4</v>
      </c>
      <c r="T24" s="31">
        <f t="shared" si="9"/>
        <v>1.8604651162790697</v>
      </c>
      <c r="U24" s="32">
        <v>3</v>
      </c>
      <c r="V24" s="31">
        <f t="shared" si="10"/>
        <v>1.3761467889908259</v>
      </c>
      <c r="W24" s="29">
        <f t="shared" si="11"/>
        <v>7</v>
      </c>
      <c r="X24" s="31">
        <f t="shared" si="12"/>
        <v>1.6166281755196306</v>
      </c>
      <c r="Y24" s="2"/>
      <c r="Z24" s="2"/>
    </row>
    <row r="25" spans="1:26" ht="19.5" customHeight="1">
      <c r="A25" s="27">
        <v>15</v>
      </c>
      <c r="B25" s="28" t="str">
        <f>'[1]11'!B23</f>
        <v>Siman</v>
      </c>
      <c r="C25" s="28" t="str">
        <f>'[1]11'!C23</f>
        <v>Siman</v>
      </c>
      <c r="D25" s="29">
        <f>'[1]21'!D26</f>
        <v>146</v>
      </c>
      <c r="E25" s="29">
        <f>'[1]21'!G26</f>
        <v>145</v>
      </c>
      <c r="F25" s="29">
        <f t="shared" si="0"/>
        <v>291</v>
      </c>
      <c r="G25" s="32">
        <v>94</v>
      </c>
      <c r="H25" s="31">
        <f t="shared" si="1"/>
        <v>64.38356164383562</v>
      </c>
      <c r="I25" s="32">
        <v>81</v>
      </c>
      <c r="J25" s="33">
        <f t="shared" si="2"/>
        <v>55.862068965517238</v>
      </c>
      <c r="K25" s="29">
        <f t="shared" si="3"/>
        <v>175</v>
      </c>
      <c r="L25" s="33">
        <f t="shared" si="4"/>
        <v>60.137457044673539</v>
      </c>
      <c r="M25" s="32">
        <v>3</v>
      </c>
      <c r="N25" s="31">
        <f t="shared" si="5"/>
        <v>3.1914893617021276</v>
      </c>
      <c r="O25" s="32">
        <v>4</v>
      </c>
      <c r="P25" s="31">
        <f t="shared" si="6"/>
        <v>4.9382716049382713</v>
      </c>
      <c r="Q25" s="29">
        <f t="shared" si="7"/>
        <v>7</v>
      </c>
      <c r="R25" s="31">
        <f t="shared" si="8"/>
        <v>4</v>
      </c>
      <c r="S25" s="32">
        <v>8</v>
      </c>
      <c r="T25" s="31">
        <f t="shared" si="9"/>
        <v>5.4794520547945202</v>
      </c>
      <c r="U25" s="32">
        <v>0</v>
      </c>
      <c r="V25" s="31">
        <f t="shared" si="10"/>
        <v>0</v>
      </c>
      <c r="W25" s="29">
        <f t="shared" si="11"/>
        <v>8</v>
      </c>
      <c r="X25" s="31">
        <f t="shared" si="12"/>
        <v>2.7491408934707904</v>
      </c>
      <c r="Y25" s="2"/>
      <c r="Z25" s="2"/>
    </row>
    <row r="26" spans="1:26" ht="19.5" customHeight="1">
      <c r="A26" s="27">
        <v>16</v>
      </c>
      <c r="B26" s="28">
        <f>'[1]11'!B24</f>
        <v>0</v>
      </c>
      <c r="C26" s="28" t="str">
        <f>'[1]11'!C24</f>
        <v>Ronowijayan</v>
      </c>
      <c r="D26" s="29">
        <f>'[1]21'!D27</f>
        <v>144</v>
      </c>
      <c r="E26" s="29">
        <f>'[1]21'!G27</f>
        <v>146</v>
      </c>
      <c r="F26" s="29">
        <f t="shared" si="0"/>
        <v>290</v>
      </c>
      <c r="G26" s="32">
        <v>98</v>
      </c>
      <c r="H26" s="31">
        <f t="shared" si="1"/>
        <v>68.055555555555557</v>
      </c>
      <c r="I26" s="32">
        <v>79</v>
      </c>
      <c r="J26" s="33">
        <f t="shared" si="2"/>
        <v>54.109589041095894</v>
      </c>
      <c r="K26" s="29">
        <f t="shared" si="3"/>
        <v>177</v>
      </c>
      <c r="L26" s="33">
        <f t="shared" si="4"/>
        <v>61.03448275862069</v>
      </c>
      <c r="M26" s="32">
        <v>10</v>
      </c>
      <c r="N26" s="31">
        <f t="shared" si="5"/>
        <v>10.204081632653061</v>
      </c>
      <c r="O26" s="32">
        <v>4</v>
      </c>
      <c r="P26" s="31">
        <f t="shared" si="6"/>
        <v>5.0632911392405067</v>
      </c>
      <c r="Q26" s="29">
        <f t="shared" si="7"/>
        <v>14</v>
      </c>
      <c r="R26" s="31">
        <f t="shared" si="8"/>
        <v>7.9096045197740121</v>
      </c>
      <c r="S26" s="32">
        <v>4</v>
      </c>
      <c r="T26" s="31">
        <f t="shared" si="9"/>
        <v>2.7777777777777777</v>
      </c>
      <c r="U26" s="32">
        <v>0</v>
      </c>
      <c r="V26" s="31">
        <f t="shared" si="10"/>
        <v>0</v>
      </c>
      <c r="W26" s="29">
        <f t="shared" si="11"/>
        <v>4</v>
      </c>
      <c r="X26" s="31">
        <f t="shared" si="12"/>
        <v>1.3793103448275863</v>
      </c>
      <c r="Y26" s="2"/>
      <c r="Z26" s="2"/>
    </row>
    <row r="27" spans="1:26" ht="19.5" customHeight="1">
      <c r="A27" s="27">
        <v>17</v>
      </c>
      <c r="B27" s="28" t="str">
        <f>'[1]11'!B25</f>
        <v>Jetis</v>
      </c>
      <c r="C27" s="28" t="str">
        <f>'[1]11'!C25</f>
        <v>Jetis</v>
      </c>
      <c r="D27" s="29">
        <f>'[1]21'!D28</f>
        <v>192</v>
      </c>
      <c r="E27" s="29">
        <f>'[1]21'!G28</f>
        <v>194</v>
      </c>
      <c r="F27" s="29">
        <f t="shared" si="0"/>
        <v>386</v>
      </c>
      <c r="G27" s="32">
        <v>121</v>
      </c>
      <c r="H27" s="31">
        <f t="shared" si="1"/>
        <v>63.020833333333336</v>
      </c>
      <c r="I27" s="32">
        <v>116</v>
      </c>
      <c r="J27" s="33">
        <f t="shared" si="2"/>
        <v>59.793814432989691</v>
      </c>
      <c r="K27" s="29">
        <f t="shared" si="3"/>
        <v>237</v>
      </c>
      <c r="L27" s="33">
        <f t="shared" si="4"/>
        <v>61.398963730569946</v>
      </c>
      <c r="M27" s="32">
        <v>3</v>
      </c>
      <c r="N27" s="31">
        <f t="shared" si="5"/>
        <v>2.4793388429752068</v>
      </c>
      <c r="O27" s="32">
        <v>4</v>
      </c>
      <c r="P27" s="31">
        <f t="shared" si="6"/>
        <v>3.4482758620689653</v>
      </c>
      <c r="Q27" s="29">
        <f t="shared" si="7"/>
        <v>7</v>
      </c>
      <c r="R27" s="31">
        <f t="shared" si="8"/>
        <v>2.9535864978902953</v>
      </c>
      <c r="S27" s="32">
        <v>0</v>
      </c>
      <c r="T27" s="31">
        <f t="shared" si="9"/>
        <v>0</v>
      </c>
      <c r="U27" s="32">
        <v>0</v>
      </c>
      <c r="V27" s="31">
        <f t="shared" si="10"/>
        <v>0</v>
      </c>
      <c r="W27" s="29">
        <f t="shared" si="11"/>
        <v>0</v>
      </c>
      <c r="X27" s="31">
        <f t="shared" si="12"/>
        <v>0</v>
      </c>
      <c r="Y27" s="2"/>
      <c r="Z27" s="2"/>
    </row>
    <row r="28" spans="1:26" ht="19.5" customHeight="1">
      <c r="A28" s="27">
        <v>18</v>
      </c>
      <c r="B28" s="28" t="str">
        <f>'[1]11'!B26</f>
        <v>Balong</v>
      </c>
      <c r="C28" s="28" t="str">
        <f>'[1]11'!C26</f>
        <v>Balong</v>
      </c>
      <c r="D28" s="29">
        <f>'[1]21'!D29</f>
        <v>287</v>
      </c>
      <c r="E28" s="29">
        <f>'[1]21'!G29</f>
        <v>296</v>
      </c>
      <c r="F28" s="29">
        <f t="shared" si="0"/>
        <v>583</v>
      </c>
      <c r="G28" s="32">
        <v>173</v>
      </c>
      <c r="H28" s="31">
        <f t="shared" si="1"/>
        <v>60.278745644599304</v>
      </c>
      <c r="I28" s="32">
        <v>163</v>
      </c>
      <c r="J28" s="33">
        <f t="shared" si="2"/>
        <v>55.067567567567565</v>
      </c>
      <c r="K28" s="29">
        <f t="shared" si="3"/>
        <v>336</v>
      </c>
      <c r="L28" s="33">
        <f t="shared" si="4"/>
        <v>57.632933104631221</v>
      </c>
      <c r="M28" s="32">
        <v>12</v>
      </c>
      <c r="N28" s="31">
        <f t="shared" si="5"/>
        <v>6.9364161849710975</v>
      </c>
      <c r="O28" s="32">
        <v>11</v>
      </c>
      <c r="P28" s="31">
        <f t="shared" si="6"/>
        <v>6.7484662576687118</v>
      </c>
      <c r="Q28" s="29">
        <f t="shared" si="7"/>
        <v>23</v>
      </c>
      <c r="R28" s="31">
        <f t="shared" si="8"/>
        <v>6.8452380952380958</v>
      </c>
      <c r="S28" s="32">
        <v>8</v>
      </c>
      <c r="T28" s="31">
        <f t="shared" si="9"/>
        <v>2.7874564459930316</v>
      </c>
      <c r="U28" s="32">
        <v>5</v>
      </c>
      <c r="V28" s="31">
        <f t="shared" si="10"/>
        <v>1.6891891891891893</v>
      </c>
      <c r="W28" s="29">
        <f t="shared" si="11"/>
        <v>13</v>
      </c>
      <c r="X28" s="31">
        <f t="shared" si="12"/>
        <v>2.2298456260720414</v>
      </c>
      <c r="Y28" s="2"/>
      <c r="Z28" s="2"/>
    </row>
    <row r="29" spans="1:26" ht="19.5" customHeight="1">
      <c r="A29" s="27">
        <v>19</v>
      </c>
      <c r="B29" s="28" t="str">
        <f>'[1]11'!B27</f>
        <v>Kauman</v>
      </c>
      <c r="C29" s="28" t="str">
        <f>'[1]11'!C27</f>
        <v>Kauman</v>
      </c>
      <c r="D29" s="29">
        <f>'[1]21'!D30</f>
        <v>131</v>
      </c>
      <c r="E29" s="29">
        <f>'[1]21'!G30</f>
        <v>121</v>
      </c>
      <c r="F29" s="29">
        <f t="shared" si="0"/>
        <v>252</v>
      </c>
      <c r="G29" s="32">
        <v>131</v>
      </c>
      <c r="H29" s="31">
        <f t="shared" si="1"/>
        <v>100</v>
      </c>
      <c r="I29" s="32">
        <v>121</v>
      </c>
      <c r="J29" s="33">
        <f t="shared" si="2"/>
        <v>100</v>
      </c>
      <c r="K29" s="29">
        <f t="shared" si="3"/>
        <v>252</v>
      </c>
      <c r="L29" s="33">
        <f t="shared" si="4"/>
        <v>100</v>
      </c>
      <c r="M29" s="32">
        <v>3</v>
      </c>
      <c r="N29" s="31">
        <f t="shared" si="5"/>
        <v>2.2900763358778624</v>
      </c>
      <c r="O29" s="32">
        <v>5</v>
      </c>
      <c r="P29" s="31">
        <f t="shared" si="6"/>
        <v>4.1322314049586781</v>
      </c>
      <c r="Q29" s="29">
        <f t="shared" si="7"/>
        <v>8</v>
      </c>
      <c r="R29" s="31">
        <f t="shared" si="8"/>
        <v>3.1746031746031744</v>
      </c>
      <c r="S29" s="32">
        <v>0</v>
      </c>
      <c r="T29" s="31">
        <f t="shared" si="9"/>
        <v>0</v>
      </c>
      <c r="U29" s="32">
        <v>0</v>
      </c>
      <c r="V29" s="31">
        <f t="shared" si="10"/>
        <v>0</v>
      </c>
      <c r="W29" s="29">
        <f t="shared" si="11"/>
        <v>0</v>
      </c>
      <c r="X29" s="31">
        <f t="shared" si="12"/>
        <v>0</v>
      </c>
      <c r="Y29" s="2"/>
      <c r="Z29" s="2"/>
    </row>
    <row r="30" spans="1:26" ht="19.5" customHeight="1">
      <c r="A30" s="27">
        <v>20</v>
      </c>
      <c r="B30" s="28">
        <f>'[1]11'!B28</f>
        <v>0</v>
      </c>
      <c r="C30" s="28" t="str">
        <f>'[1]11'!C28</f>
        <v>Ngrandu</v>
      </c>
      <c r="D30" s="29">
        <f>'[1]21'!D31</f>
        <v>71</v>
      </c>
      <c r="E30" s="29">
        <f>'[1]21'!G31</f>
        <v>72</v>
      </c>
      <c r="F30" s="29">
        <f t="shared" si="0"/>
        <v>143</v>
      </c>
      <c r="G30" s="32">
        <v>42</v>
      </c>
      <c r="H30" s="31">
        <f t="shared" si="1"/>
        <v>59.154929577464785</v>
      </c>
      <c r="I30" s="32">
        <v>56</v>
      </c>
      <c r="J30" s="33">
        <f t="shared" si="2"/>
        <v>77.777777777777786</v>
      </c>
      <c r="K30" s="29">
        <f t="shared" si="3"/>
        <v>98</v>
      </c>
      <c r="L30" s="33">
        <f t="shared" si="4"/>
        <v>68.531468531468533</v>
      </c>
      <c r="M30" s="32">
        <v>4</v>
      </c>
      <c r="N30" s="31">
        <f t="shared" si="5"/>
        <v>9.5238095238095237</v>
      </c>
      <c r="O30" s="32">
        <v>7</v>
      </c>
      <c r="P30" s="31">
        <f t="shared" si="6"/>
        <v>12.5</v>
      </c>
      <c r="Q30" s="29">
        <f t="shared" si="7"/>
        <v>11</v>
      </c>
      <c r="R30" s="31">
        <f t="shared" si="8"/>
        <v>11.224489795918368</v>
      </c>
      <c r="S30" s="32">
        <v>2</v>
      </c>
      <c r="T30" s="31">
        <f t="shared" si="9"/>
        <v>2.8169014084507045</v>
      </c>
      <c r="U30" s="32">
        <v>4</v>
      </c>
      <c r="V30" s="31">
        <f t="shared" si="10"/>
        <v>5.5555555555555554</v>
      </c>
      <c r="W30" s="29">
        <f t="shared" si="11"/>
        <v>6</v>
      </c>
      <c r="X30" s="31">
        <f t="shared" si="12"/>
        <v>4.1958041958041958</v>
      </c>
      <c r="Y30" s="2"/>
      <c r="Z30" s="2"/>
    </row>
    <row r="31" spans="1:26" ht="19.5" customHeight="1">
      <c r="A31" s="27">
        <v>21</v>
      </c>
      <c r="B31" s="28" t="str">
        <f>'[1]11'!B29</f>
        <v>Jambon</v>
      </c>
      <c r="C31" s="28" t="str">
        <f>'[1]11'!C29</f>
        <v>Jambon</v>
      </c>
      <c r="D31" s="29">
        <f>'[1]21'!D32</f>
        <v>289</v>
      </c>
      <c r="E31" s="29">
        <f>'[1]21'!G32</f>
        <v>289</v>
      </c>
      <c r="F31" s="29">
        <f t="shared" si="0"/>
        <v>578</v>
      </c>
      <c r="G31" s="32">
        <v>188</v>
      </c>
      <c r="H31" s="31">
        <f t="shared" si="1"/>
        <v>65.051903114186842</v>
      </c>
      <c r="I31" s="32">
        <v>160</v>
      </c>
      <c r="J31" s="33">
        <f t="shared" si="2"/>
        <v>55.363321799307961</v>
      </c>
      <c r="K31" s="29">
        <f t="shared" si="3"/>
        <v>348</v>
      </c>
      <c r="L31" s="33">
        <f t="shared" si="4"/>
        <v>60.207612456747405</v>
      </c>
      <c r="M31" s="32">
        <v>1</v>
      </c>
      <c r="N31" s="31">
        <f t="shared" si="5"/>
        <v>0.53191489361702127</v>
      </c>
      <c r="O31" s="32">
        <v>1</v>
      </c>
      <c r="P31" s="31">
        <f t="shared" si="6"/>
        <v>0.625</v>
      </c>
      <c r="Q31" s="29">
        <f t="shared" si="7"/>
        <v>2</v>
      </c>
      <c r="R31" s="31">
        <f t="shared" si="8"/>
        <v>0.57471264367816088</v>
      </c>
      <c r="S31" s="32">
        <v>0</v>
      </c>
      <c r="T31" s="31">
        <f t="shared" si="9"/>
        <v>0</v>
      </c>
      <c r="U31" s="32">
        <v>1</v>
      </c>
      <c r="V31" s="31">
        <f t="shared" si="10"/>
        <v>0.34602076124567477</v>
      </c>
      <c r="W31" s="29">
        <f t="shared" si="11"/>
        <v>1</v>
      </c>
      <c r="X31" s="31">
        <f t="shared" si="12"/>
        <v>0.17301038062283738</v>
      </c>
      <c r="Y31" s="2"/>
      <c r="Z31" s="2"/>
    </row>
    <row r="32" spans="1:26" ht="19.5" customHeight="1">
      <c r="A32" s="27">
        <v>22</v>
      </c>
      <c r="B32" s="28" t="str">
        <f>'[1]11'!B30</f>
        <v>Badegan</v>
      </c>
      <c r="C32" s="28" t="str">
        <f>'[1]11'!C30</f>
        <v>Badegan</v>
      </c>
      <c r="D32" s="29">
        <f>'[1]21'!D33</f>
        <v>207</v>
      </c>
      <c r="E32" s="29">
        <f>'[1]21'!G33</f>
        <v>206</v>
      </c>
      <c r="F32" s="29">
        <f t="shared" si="0"/>
        <v>413</v>
      </c>
      <c r="G32" s="32">
        <v>160</v>
      </c>
      <c r="H32" s="31">
        <f t="shared" si="1"/>
        <v>77.294685990338166</v>
      </c>
      <c r="I32" s="32">
        <v>113</v>
      </c>
      <c r="J32" s="33">
        <f t="shared" si="2"/>
        <v>54.854368932038831</v>
      </c>
      <c r="K32" s="29">
        <f t="shared" si="3"/>
        <v>273</v>
      </c>
      <c r="L32" s="33">
        <f t="shared" si="4"/>
        <v>66.101694915254242</v>
      </c>
      <c r="M32" s="32">
        <v>10</v>
      </c>
      <c r="N32" s="31">
        <f t="shared" si="5"/>
        <v>6.25</v>
      </c>
      <c r="O32" s="32">
        <v>3</v>
      </c>
      <c r="P32" s="31">
        <f t="shared" si="6"/>
        <v>2.6548672566371683</v>
      </c>
      <c r="Q32" s="29">
        <f t="shared" si="7"/>
        <v>13</v>
      </c>
      <c r="R32" s="31">
        <f t="shared" si="8"/>
        <v>4.7619047619047619</v>
      </c>
      <c r="S32" s="32">
        <v>3</v>
      </c>
      <c r="T32" s="31">
        <f t="shared" si="9"/>
        <v>1.4492753623188406</v>
      </c>
      <c r="U32" s="32">
        <v>1</v>
      </c>
      <c r="V32" s="31">
        <f t="shared" si="10"/>
        <v>0.48543689320388345</v>
      </c>
      <c r="W32" s="29">
        <f t="shared" si="11"/>
        <v>4</v>
      </c>
      <c r="X32" s="31">
        <f t="shared" si="12"/>
        <v>0.96852300242130751</v>
      </c>
      <c r="Y32" s="2"/>
      <c r="Z32" s="2"/>
    </row>
    <row r="33" spans="1:26" ht="19.5" customHeight="1">
      <c r="A33" s="27">
        <v>23</v>
      </c>
      <c r="B33" s="28" t="str">
        <f>'[1]11'!B31</f>
        <v>Sampung</v>
      </c>
      <c r="C33" s="28" t="str">
        <f>'[1]11'!C31</f>
        <v>Sampung</v>
      </c>
      <c r="D33" s="29">
        <f>'[1]21'!D34</f>
        <v>156</v>
      </c>
      <c r="E33" s="29">
        <f>'[1]21'!G34</f>
        <v>161</v>
      </c>
      <c r="F33" s="29">
        <f t="shared" si="0"/>
        <v>317</v>
      </c>
      <c r="G33" s="32">
        <v>98</v>
      </c>
      <c r="H33" s="31">
        <f t="shared" si="1"/>
        <v>62.820512820512818</v>
      </c>
      <c r="I33" s="32">
        <v>102</v>
      </c>
      <c r="J33" s="33">
        <f t="shared" si="2"/>
        <v>63.354037267080741</v>
      </c>
      <c r="K33" s="29">
        <f t="shared" si="3"/>
        <v>200</v>
      </c>
      <c r="L33" s="33">
        <f t="shared" si="4"/>
        <v>63.09148264984227</v>
      </c>
      <c r="M33" s="32">
        <v>8</v>
      </c>
      <c r="N33" s="31">
        <f t="shared" si="5"/>
        <v>8.1632653061224492</v>
      </c>
      <c r="O33" s="32">
        <v>2</v>
      </c>
      <c r="P33" s="31">
        <f t="shared" si="6"/>
        <v>1.9607843137254901</v>
      </c>
      <c r="Q33" s="29">
        <f t="shared" si="7"/>
        <v>10</v>
      </c>
      <c r="R33" s="31">
        <f t="shared" si="8"/>
        <v>5</v>
      </c>
      <c r="S33" s="32">
        <v>5</v>
      </c>
      <c r="T33" s="31">
        <f t="shared" si="9"/>
        <v>3.2051282051282048</v>
      </c>
      <c r="U33" s="32">
        <v>0</v>
      </c>
      <c r="V33" s="31">
        <f t="shared" si="10"/>
        <v>0</v>
      </c>
      <c r="W33" s="29">
        <f t="shared" si="11"/>
        <v>5</v>
      </c>
      <c r="X33" s="31">
        <f t="shared" si="12"/>
        <v>1.5772870662460567</v>
      </c>
      <c r="Y33" s="2"/>
      <c r="Z33" s="2"/>
    </row>
    <row r="34" spans="1:26" ht="19.5" customHeight="1">
      <c r="A34" s="27">
        <v>24</v>
      </c>
      <c r="B34" s="28">
        <f>'[1]11'!B32</f>
        <v>0</v>
      </c>
      <c r="C34" s="28" t="str">
        <f>'[1]11'!C32</f>
        <v>Kunti</v>
      </c>
      <c r="D34" s="29">
        <f>'[1]21'!D35</f>
        <v>86</v>
      </c>
      <c r="E34" s="29">
        <f>'[1]21'!G35</f>
        <v>86</v>
      </c>
      <c r="F34" s="29">
        <f t="shared" si="0"/>
        <v>172</v>
      </c>
      <c r="G34" s="32">
        <v>47</v>
      </c>
      <c r="H34" s="31">
        <f t="shared" si="1"/>
        <v>54.651162790697668</v>
      </c>
      <c r="I34" s="32">
        <v>47</v>
      </c>
      <c r="J34" s="33">
        <f t="shared" si="2"/>
        <v>54.651162790697668</v>
      </c>
      <c r="K34" s="29">
        <f t="shared" si="3"/>
        <v>94</v>
      </c>
      <c r="L34" s="33">
        <f t="shared" si="4"/>
        <v>54.651162790697668</v>
      </c>
      <c r="M34" s="32">
        <v>5</v>
      </c>
      <c r="N34" s="31">
        <f t="shared" si="5"/>
        <v>10.638297872340425</v>
      </c>
      <c r="O34" s="32">
        <v>3</v>
      </c>
      <c r="P34" s="31">
        <f t="shared" si="6"/>
        <v>6.3829787234042552</v>
      </c>
      <c r="Q34" s="29">
        <f t="shared" si="7"/>
        <v>8</v>
      </c>
      <c r="R34" s="31">
        <f t="shared" si="8"/>
        <v>8.5106382978723403</v>
      </c>
      <c r="S34" s="32">
        <v>0</v>
      </c>
      <c r="T34" s="31">
        <f t="shared" si="9"/>
        <v>0</v>
      </c>
      <c r="U34" s="32">
        <v>1</v>
      </c>
      <c r="V34" s="31">
        <f t="shared" si="10"/>
        <v>1.1627906976744187</v>
      </c>
      <c r="W34" s="29">
        <f t="shared" si="11"/>
        <v>1</v>
      </c>
      <c r="X34" s="31">
        <f t="shared" si="12"/>
        <v>0.58139534883720934</v>
      </c>
      <c r="Y34" s="2"/>
      <c r="Z34" s="2"/>
    </row>
    <row r="35" spans="1:26" ht="19.5" customHeight="1">
      <c r="A35" s="27">
        <v>25</v>
      </c>
      <c r="B35" s="28" t="str">
        <f>'[1]11'!B33</f>
        <v>Sukorejo</v>
      </c>
      <c r="C35" s="28" t="str">
        <f>'[1]11'!C33</f>
        <v>Sukorejo</v>
      </c>
      <c r="D35" s="29">
        <f>'[1]21'!D36</f>
        <v>354</v>
      </c>
      <c r="E35" s="29">
        <f>'[1]21'!G36</f>
        <v>360</v>
      </c>
      <c r="F35" s="29">
        <f t="shared" si="0"/>
        <v>714</v>
      </c>
      <c r="G35" s="32">
        <v>245</v>
      </c>
      <c r="H35" s="31">
        <f t="shared" si="1"/>
        <v>69.209039548022602</v>
      </c>
      <c r="I35" s="32">
        <v>200</v>
      </c>
      <c r="J35" s="33">
        <f t="shared" si="2"/>
        <v>55.555555555555557</v>
      </c>
      <c r="K35" s="29">
        <f t="shared" si="3"/>
        <v>445</v>
      </c>
      <c r="L35" s="33">
        <f t="shared" si="4"/>
        <v>62.324929971988794</v>
      </c>
      <c r="M35" s="32">
        <v>13</v>
      </c>
      <c r="N35" s="31">
        <f t="shared" si="5"/>
        <v>5.3061224489795915</v>
      </c>
      <c r="O35" s="32">
        <v>12</v>
      </c>
      <c r="P35" s="31">
        <f t="shared" si="6"/>
        <v>6</v>
      </c>
      <c r="Q35" s="29">
        <f t="shared" si="7"/>
        <v>25</v>
      </c>
      <c r="R35" s="31">
        <f t="shared" si="8"/>
        <v>5.6179775280898872</v>
      </c>
      <c r="S35" s="32">
        <v>3</v>
      </c>
      <c r="T35" s="31">
        <f t="shared" si="9"/>
        <v>0.84745762711864403</v>
      </c>
      <c r="U35" s="32">
        <v>4</v>
      </c>
      <c r="V35" s="31">
        <f t="shared" si="10"/>
        <v>1.1111111111111112</v>
      </c>
      <c r="W35" s="29">
        <f t="shared" si="11"/>
        <v>7</v>
      </c>
      <c r="X35" s="31">
        <f t="shared" si="12"/>
        <v>0.98039215686274506</v>
      </c>
      <c r="Y35" s="2"/>
      <c r="Z35" s="2"/>
    </row>
    <row r="36" spans="1:26" ht="19.5" customHeight="1">
      <c r="A36" s="27">
        <v>26</v>
      </c>
      <c r="B36" s="28" t="str">
        <f>'[1]11'!B34</f>
        <v>Ponorogo</v>
      </c>
      <c r="C36" s="28" t="str">
        <f>'[1]11'!C34</f>
        <v>Po. Utara</v>
      </c>
      <c r="D36" s="29">
        <f>'[1]21'!D37</f>
        <v>241</v>
      </c>
      <c r="E36" s="29">
        <f>'[1]21'!G37</f>
        <v>245</v>
      </c>
      <c r="F36" s="29">
        <f t="shared" si="0"/>
        <v>486</v>
      </c>
      <c r="G36" s="32">
        <v>156</v>
      </c>
      <c r="H36" s="31">
        <f t="shared" si="1"/>
        <v>64.730290456431533</v>
      </c>
      <c r="I36" s="32">
        <v>165</v>
      </c>
      <c r="J36" s="33">
        <f t="shared" si="2"/>
        <v>67.346938775510196</v>
      </c>
      <c r="K36" s="29">
        <f t="shared" si="3"/>
        <v>321</v>
      </c>
      <c r="L36" s="33">
        <f t="shared" si="4"/>
        <v>66.049382716049394</v>
      </c>
      <c r="M36" s="32">
        <v>10</v>
      </c>
      <c r="N36" s="31">
        <f t="shared" si="5"/>
        <v>6.4102564102564097</v>
      </c>
      <c r="O36" s="32">
        <v>7</v>
      </c>
      <c r="P36" s="31">
        <f t="shared" si="6"/>
        <v>4.2424242424242431</v>
      </c>
      <c r="Q36" s="29">
        <f t="shared" si="7"/>
        <v>17</v>
      </c>
      <c r="R36" s="31">
        <f t="shared" si="8"/>
        <v>5.29595015576324</v>
      </c>
      <c r="S36" s="32">
        <v>7</v>
      </c>
      <c r="T36" s="31">
        <f t="shared" si="9"/>
        <v>2.904564315352697</v>
      </c>
      <c r="U36" s="32">
        <v>2</v>
      </c>
      <c r="V36" s="31">
        <f t="shared" si="10"/>
        <v>0.81632653061224492</v>
      </c>
      <c r="W36" s="29">
        <f t="shared" si="11"/>
        <v>9</v>
      </c>
      <c r="X36" s="31">
        <f t="shared" si="12"/>
        <v>1.8518518518518516</v>
      </c>
      <c r="Y36" s="2"/>
      <c r="Z36" s="2"/>
    </row>
    <row r="37" spans="1:26" ht="19.5" customHeight="1">
      <c r="A37" s="27">
        <v>27</v>
      </c>
      <c r="B37" s="28">
        <f>'[1]11'!B35</f>
        <v>0</v>
      </c>
      <c r="C37" s="28" t="str">
        <f>'[1]11'!C35</f>
        <v>Po. Selatan</v>
      </c>
      <c r="D37" s="29">
        <f>'[1]21'!D38</f>
        <v>219</v>
      </c>
      <c r="E37" s="29">
        <f>'[1]21'!G38</f>
        <v>220</v>
      </c>
      <c r="F37" s="29">
        <f t="shared" si="0"/>
        <v>439</v>
      </c>
      <c r="G37" s="32">
        <v>149</v>
      </c>
      <c r="H37" s="31">
        <f t="shared" si="1"/>
        <v>68.036529680365305</v>
      </c>
      <c r="I37" s="32">
        <v>118</v>
      </c>
      <c r="J37" s="33">
        <f t="shared" si="2"/>
        <v>53.63636363636364</v>
      </c>
      <c r="K37" s="29">
        <f t="shared" si="3"/>
        <v>267</v>
      </c>
      <c r="L37" s="33">
        <f t="shared" si="4"/>
        <v>60.820045558086555</v>
      </c>
      <c r="M37" s="32">
        <v>8</v>
      </c>
      <c r="N37" s="31">
        <f t="shared" si="5"/>
        <v>5.3691275167785237</v>
      </c>
      <c r="O37" s="32">
        <v>7</v>
      </c>
      <c r="P37" s="31">
        <f t="shared" si="6"/>
        <v>5.9322033898305087</v>
      </c>
      <c r="Q37" s="29">
        <f t="shared" si="7"/>
        <v>15</v>
      </c>
      <c r="R37" s="31">
        <f t="shared" si="8"/>
        <v>5.6179775280898872</v>
      </c>
      <c r="S37" s="32">
        <v>6</v>
      </c>
      <c r="T37" s="31">
        <f t="shared" si="9"/>
        <v>2.7397260273972601</v>
      </c>
      <c r="U37" s="32">
        <v>6</v>
      </c>
      <c r="V37" s="31">
        <f t="shared" si="10"/>
        <v>2.7272727272727271</v>
      </c>
      <c r="W37" s="29">
        <f t="shared" si="11"/>
        <v>12</v>
      </c>
      <c r="X37" s="31">
        <f t="shared" si="12"/>
        <v>2.7334851936218678</v>
      </c>
      <c r="Y37" s="2"/>
      <c r="Z37" s="2"/>
    </row>
    <row r="38" spans="1:26" ht="19.5" customHeight="1">
      <c r="A38" s="27">
        <v>28</v>
      </c>
      <c r="B38" s="28" t="str">
        <f>'[1]11'!B36</f>
        <v>Babadan</v>
      </c>
      <c r="C38" s="28" t="str">
        <f>'[1]11'!C36</f>
        <v>Babadan</v>
      </c>
      <c r="D38" s="29">
        <f>'[1]21'!D39</f>
        <v>244</v>
      </c>
      <c r="E38" s="29">
        <f>'[1]21'!G39</f>
        <v>246</v>
      </c>
      <c r="F38" s="29">
        <f t="shared" si="0"/>
        <v>490</v>
      </c>
      <c r="G38" s="32">
        <v>130</v>
      </c>
      <c r="H38" s="31">
        <f t="shared" si="1"/>
        <v>53.278688524590166</v>
      </c>
      <c r="I38" s="32">
        <v>144</v>
      </c>
      <c r="J38" s="33">
        <f t="shared" si="2"/>
        <v>58.536585365853654</v>
      </c>
      <c r="K38" s="29">
        <f t="shared" si="3"/>
        <v>274</v>
      </c>
      <c r="L38" s="33">
        <f t="shared" si="4"/>
        <v>55.91836734693878</v>
      </c>
      <c r="M38" s="32">
        <v>8</v>
      </c>
      <c r="N38" s="31">
        <f t="shared" si="5"/>
        <v>6.1538461538461542</v>
      </c>
      <c r="O38" s="32">
        <v>11</v>
      </c>
      <c r="P38" s="31">
        <f t="shared" si="6"/>
        <v>7.6388888888888893</v>
      </c>
      <c r="Q38" s="29">
        <f t="shared" si="7"/>
        <v>19</v>
      </c>
      <c r="R38" s="31">
        <f t="shared" si="8"/>
        <v>6.9343065693430654</v>
      </c>
      <c r="S38" s="32">
        <v>6</v>
      </c>
      <c r="T38" s="31">
        <f t="shared" si="9"/>
        <v>2.459016393442623</v>
      </c>
      <c r="U38" s="32">
        <v>9</v>
      </c>
      <c r="V38" s="31">
        <f t="shared" si="10"/>
        <v>3.6585365853658534</v>
      </c>
      <c r="W38" s="29">
        <f t="shared" si="11"/>
        <v>15</v>
      </c>
      <c r="X38" s="31">
        <f t="shared" si="12"/>
        <v>3.0612244897959182</v>
      </c>
      <c r="Y38" s="2"/>
      <c r="Z38" s="2"/>
    </row>
    <row r="39" spans="1:26" ht="19.5" customHeight="1">
      <c r="A39" s="27">
        <v>29</v>
      </c>
      <c r="B39" s="28">
        <f>'[1]11'!B37</f>
        <v>0</v>
      </c>
      <c r="C39" s="28" t="str">
        <f>'[1]11'!C37</f>
        <v>Sukosari</v>
      </c>
      <c r="D39" s="29">
        <f>'[1]21'!D40</f>
        <v>179</v>
      </c>
      <c r="E39" s="29">
        <f>'[1]21'!G40</f>
        <v>180</v>
      </c>
      <c r="F39" s="29">
        <f t="shared" si="0"/>
        <v>359</v>
      </c>
      <c r="G39" s="32">
        <v>103</v>
      </c>
      <c r="H39" s="31">
        <f t="shared" si="1"/>
        <v>57.541899441340782</v>
      </c>
      <c r="I39" s="32">
        <v>110</v>
      </c>
      <c r="J39" s="33">
        <f t="shared" si="2"/>
        <v>61.111111111111114</v>
      </c>
      <c r="K39" s="29">
        <f t="shared" si="3"/>
        <v>213</v>
      </c>
      <c r="L39" s="33">
        <f t="shared" si="4"/>
        <v>59.33147632311978</v>
      </c>
      <c r="M39" s="32">
        <v>2</v>
      </c>
      <c r="N39" s="31">
        <f t="shared" si="5"/>
        <v>1.9417475728155338</v>
      </c>
      <c r="O39" s="32">
        <v>4</v>
      </c>
      <c r="P39" s="31">
        <f t="shared" si="6"/>
        <v>3.6363636363636362</v>
      </c>
      <c r="Q39" s="29">
        <f t="shared" si="7"/>
        <v>6</v>
      </c>
      <c r="R39" s="31">
        <f t="shared" si="8"/>
        <v>2.8169014084507045</v>
      </c>
      <c r="S39" s="32">
        <v>0</v>
      </c>
      <c r="T39" s="31">
        <f t="shared" si="9"/>
        <v>0</v>
      </c>
      <c r="U39" s="32">
        <v>1</v>
      </c>
      <c r="V39" s="31">
        <f t="shared" si="10"/>
        <v>0.55555555555555558</v>
      </c>
      <c r="W39" s="29">
        <f t="shared" si="11"/>
        <v>1</v>
      </c>
      <c r="X39" s="31">
        <f t="shared" si="12"/>
        <v>0.2785515320334262</v>
      </c>
      <c r="Y39" s="2"/>
      <c r="Z39" s="2"/>
    </row>
    <row r="40" spans="1:26" ht="19.5" customHeight="1">
      <c r="A40" s="27">
        <v>30</v>
      </c>
      <c r="B40" s="28" t="str">
        <f>'[1]11'!B38</f>
        <v>Jenangan</v>
      </c>
      <c r="C40" s="28" t="str">
        <f>'[1]11'!C38</f>
        <v>Jenangan</v>
      </c>
      <c r="D40" s="29">
        <f>'[1]21'!D41</f>
        <v>232</v>
      </c>
      <c r="E40" s="29">
        <f>'[1]21'!G41</f>
        <v>234</v>
      </c>
      <c r="F40" s="29">
        <f t="shared" si="0"/>
        <v>466</v>
      </c>
      <c r="G40" s="32">
        <v>131</v>
      </c>
      <c r="H40" s="31">
        <f t="shared" si="1"/>
        <v>56.465517241379317</v>
      </c>
      <c r="I40" s="32">
        <v>122</v>
      </c>
      <c r="J40" s="33">
        <f t="shared" si="2"/>
        <v>52.136752136752143</v>
      </c>
      <c r="K40" s="29">
        <f t="shared" si="3"/>
        <v>253</v>
      </c>
      <c r="L40" s="33">
        <f t="shared" si="4"/>
        <v>54.291845493562228</v>
      </c>
      <c r="M40" s="32">
        <v>0</v>
      </c>
      <c r="N40" s="31">
        <f t="shared" si="5"/>
        <v>0</v>
      </c>
      <c r="O40" s="32">
        <v>6</v>
      </c>
      <c r="P40" s="31">
        <f t="shared" si="6"/>
        <v>4.918032786885246</v>
      </c>
      <c r="Q40" s="29">
        <f t="shared" si="7"/>
        <v>6</v>
      </c>
      <c r="R40" s="31">
        <f t="shared" si="8"/>
        <v>2.3715415019762842</v>
      </c>
      <c r="S40" s="32">
        <v>1</v>
      </c>
      <c r="T40" s="31">
        <f t="shared" si="9"/>
        <v>0.43103448275862066</v>
      </c>
      <c r="U40" s="32">
        <v>4</v>
      </c>
      <c r="V40" s="31">
        <f t="shared" si="10"/>
        <v>1.7094017094017095</v>
      </c>
      <c r="W40" s="29">
        <f t="shared" si="11"/>
        <v>5</v>
      </c>
      <c r="X40" s="31">
        <f t="shared" si="12"/>
        <v>1.0729613733905579</v>
      </c>
      <c r="Y40" s="2"/>
      <c r="Z40" s="2"/>
    </row>
    <row r="41" spans="1:26" ht="19.5" customHeight="1">
      <c r="A41" s="27">
        <v>31</v>
      </c>
      <c r="B41" s="28">
        <f>'[1]11'!B39</f>
        <v>0</v>
      </c>
      <c r="C41" s="28" t="str">
        <f>'[1]11'!C39</f>
        <v>Setono</v>
      </c>
      <c r="D41" s="29">
        <f>'[1]21'!D42</f>
        <v>141</v>
      </c>
      <c r="E41" s="29">
        <f>'[1]21'!G42</f>
        <v>143</v>
      </c>
      <c r="F41" s="29">
        <f t="shared" si="0"/>
        <v>284</v>
      </c>
      <c r="G41" s="32">
        <v>93</v>
      </c>
      <c r="H41" s="31">
        <f t="shared" si="1"/>
        <v>65.957446808510639</v>
      </c>
      <c r="I41" s="32">
        <v>97</v>
      </c>
      <c r="J41" s="33">
        <f t="shared" si="2"/>
        <v>67.832167832167841</v>
      </c>
      <c r="K41" s="29">
        <f t="shared" si="3"/>
        <v>190</v>
      </c>
      <c r="L41" s="33">
        <f t="shared" si="4"/>
        <v>66.901408450704224</v>
      </c>
      <c r="M41" s="32">
        <v>5</v>
      </c>
      <c r="N41" s="31">
        <f t="shared" si="5"/>
        <v>5.376344086021505</v>
      </c>
      <c r="O41" s="32">
        <v>7</v>
      </c>
      <c r="P41" s="31">
        <f t="shared" si="6"/>
        <v>7.216494845360824</v>
      </c>
      <c r="Q41" s="29">
        <f t="shared" si="7"/>
        <v>12</v>
      </c>
      <c r="R41" s="31">
        <f t="shared" si="8"/>
        <v>6.3157894736842106</v>
      </c>
      <c r="S41" s="32">
        <v>1</v>
      </c>
      <c r="T41" s="31">
        <f t="shared" si="9"/>
        <v>0.70921985815602839</v>
      </c>
      <c r="U41" s="32">
        <v>0</v>
      </c>
      <c r="V41" s="31">
        <f t="shared" si="10"/>
        <v>0</v>
      </c>
      <c r="W41" s="29">
        <f t="shared" si="11"/>
        <v>1</v>
      </c>
      <c r="X41" s="31">
        <f t="shared" si="12"/>
        <v>0.35211267605633806</v>
      </c>
      <c r="Y41" s="2"/>
      <c r="Z41" s="2"/>
    </row>
    <row r="42" spans="1:26" ht="19.5" customHeight="1">
      <c r="A42" s="27">
        <v>32</v>
      </c>
      <c r="B42" s="28" t="str">
        <f>'[1]11'!B40</f>
        <v>Ngebel</v>
      </c>
      <c r="C42" s="28" t="str">
        <f>'[1]11'!C40</f>
        <v>Ngebel</v>
      </c>
      <c r="D42" s="29">
        <f>'[1]21'!D43</f>
        <v>131</v>
      </c>
      <c r="E42" s="29">
        <f>'[1]21'!G43</f>
        <v>130</v>
      </c>
      <c r="F42" s="29">
        <f t="shared" si="0"/>
        <v>261</v>
      </c>
      <c r="G42" s="32">
        <v>73</v>
      </c>
      <c r="H42" s="31">
        <f t="shared" si="1"/>
        <v>55.725190839694662</v>
      </c>
      <c r="I42" s="32">
        <v>66</v>
      </c>
      <c r="J42" s="33">
        <f t="shared" si="2"/>
        <v>50.769230769230766</v>
      </c>
      <c r="K42" s="29">
        <f t="shared" si="3"/>
        <v>139</v>
      </c>
      <c r="L42" s="33">
        <f t="shared" si="4"/>
        <v>53.256704980842919</v>
      </c>
      <c r="M42" s="32">
        <v>3</v>
      </c>
      <c r="N42" s="31">
        <f t="shared" si="5"/>
        <v>4.10958904109589</v>
      </c>
      <c r="O42" s="32">
        <v>7</v>
      </c>
      <c r="P42" s="31">
        <f t="shared" si="6"/>
        <v>10.606060606060606</v>
      </c>
      <c r="Q42" s="29">
        <f t="shared" si="7"/>
        <v>10</v>
      </c>
      <c r="R42" s="31">
        <f t="shared" si="8"/>
        <v>7.1942446043165464</v>
      </c>
      <c r="S42" s="32">
        <v>1</v>
      </c>
      <c r="T42" s="31">
        <f t="shared" si="9"/>
        <v>0.76335877862595414</v>
      </c>
      <c r="U42" s="32">
        <v>0</v>
      </c>
      <c r="V42" s="31">
        <f t="shared" si="10"/>
        <v>0</v>
      </c>
      <c r="W42" s="29">
        <f t="shared" si="11"/>
        <v>1</v>
      </c>
      <c r="X42" s="31">
        <f t="shared" si="12"/>
        <v>0.38314176245210724</v>
      </c>
      <c r="Y42" s="2"/>
      <c r="Z42" s="2"/>
    </row>
    <row r="43" spans="1:26" ht="19.5" customHeight="1" thickBot="1">
      <c r="A43" s="34" t="s">
        <v>17</v>
      </c>
      <c r="B43" s="35"/>
      <c r="C43" s="36"/>
      <c r="D43" s="37">
        <f t="shared" ref="D43:G43" si="13">SUM(D11:D42)</f>
        <v>5746</v>
      </c>
      <c r="E43" s="37">
        <f t="shared" si="13"/>
        <v>5790</v>
      </c>
      <c r="F43" s="37">
        <f t="shared" si="13"/>
        <v>11536</v>
      </c>
      <c r="G43" s="37">
        <f t="shared" si="13"/>
        <v>3783</v>
      </c>
      <c r="H43" s="38">
        <f t="shared" si="1"/>
        <v>65.837104072398191</v>
      </c>
      <c r="I43" s="37">
        <f>SUM(I11:I42)</f>
        <v>3539</v>
      </c>
      <c r="J43" s="39">
        <f t="shared" si="2"/>
        <v>61.122625215889471</v>
      </c>
      <c r="K43" s="37">
        <f>SUM(K11:K42)</f>
        <v>7322</v>
      </c>
      <c r="L43" s="39">
        <f t="shared" si="4"/>
        <v>63.470873786407765</v>
      </c>
      <c r="M43" s="37">
        <f>SUM(M11:M42)</f>
        <v>184</v>
      </c>
      <c r="N43" s="38">
        <f t="shared" si="5"/>
        <v>4.8638646576790912</v>
      </c>
      <c r="O43" s="37">
        <f>SUM(O11:O42)</f>
        <v>189</v>
      </c>
      <c r="P43" s="40">
        <f t="shared" si="6"/>
        <v>5.3404916643119531</v>
      </c>
      <c r="Q43" s="37">
        <f>SUM(Q11:Q42)</f>
        <v>373</v>
      </c>
      <c r="R43" s="38">
        <f t="shared" si="8"/>
        <v>5.0942365473914233</v>
      </c>
      <c r="S43" s="37">
        <f>SUM(S11:S42)</f>
        <v>89</v>
      </c>
      <c r="T43" s="38">
        <f t="shared" si="9"/>
        <v>1.54890358510268</v>
      </c>
      <c r="U43" s="37">
        <f>SUM(U11:U42)</f>
        <v>64</v>
      </c>
      <c r="V43" s="38">
        <f t="shared" si="10"/>
        <v>1.1053540587219344</v>
      </c>
      <c r="W43" s="37">
        <f t="shared" si="11"/>
        <v>153</v>
      </c>
      <c r="X43" s="38">
        <f t="shared" si="12"/>
        <v>1.3262829403606102</v>
      </c>
      <c r="Y43" s="2"/>
      <c r="Z43" s="2"/>
    </row>
    <row r="44" spans="1:26" ht="19.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42"/>
      <c r="R44" s="42"/>
      <c r="S44" s="41"/>
      <c r="T44" s="42"/>
      <c r="U44" s="42"/>
      <c r="V44" s="42"/>
      <c r="W44" s="42"/>
      <c r="X44" s="42"/>
      <c r="Y44" s="2"/>
      <c r="Z44" s="2"/>
    </row>
    <row r="45" spans="1:26" ht="15.75" customHeight="1">
      <c r="A45" s="2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4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W8:X8"/>
    <mergeCell ref="K8:L8"/>
    <mergeCell ref="M8:N8"/>
    <mergeCell ref="O8:P8"/>
    <mergeCell ref="Q8:R8"/>
    <mergeCell ref="S8:T8"/>
    <mergeCell ref="U8:V8"/>
    <mergeCell ref="A3:X3"/>
    <mergeCell ref="A7:A9"/>
    <mergeCell ref="B7:B9"/>
    <mergeCell ref="C7:C9"/>
    <mergeCell ref="D7:F8"/>
    <mergeCell ref="G7:L7"/>
    <mergeCell ref="M7:R7"/>
    <mergeCell ref="S7:X7"/>
    <mergeCell ref="G8:H8"/>
    <mergeCell ref="I8:J8"/>
  </mergeCells>
  <printOptions horizontalCentered="1"/>
  <pageMargins left="1.6929133858267718" right="0.9055118110236221" top="1.1417322834645669" bottom="0.905511811023622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2026-05-22T22:13:22Z</dcterms:created>
  <dcterms:modified xsi:type="dcterms:W3CDTF">2026-05-22T22:13:30Z</dcterms:modified>
</cp:coreProperties>
</file>