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30921F00-39A5-4451-B980-22ACB0ADD380}" xr6:coauthVersionLast="47" xr6:coauthVersionMax="47" xr10:uidLastSave="{00000000-0000-0000-0000-000000000000}"/>
  <bookViews>
    <workbookView xWindow="-120" yWindow="-120" windowWidth="20730" windowHeight="11040" xr2:uid="{345941B9-A459-4BD5-A703-29C521F37FA7}"/>
  </bookViews>
  <sheets>
    <sheet name="85. STBM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P44" i="1" s="1"/>
  <c r="N43" i="1"/>
  <c r="L43" i="1"/>
  <c r="J43" i="1"/>
  <c r="H43" i="1"/>
  <c r="F43" i="1"/>
  <c r="E42" i="1"/>
  <c r="K42" i="1" s="1"/>
  <c r="C42" i="1"/>
  <c r="B42" i="1"/>
  <c r="E41" i="1"/>
  <c r="K41" i="1" s="1"/>
  <c r="C41" i="1"/>
  <c r="B41" i="1"/>
  <c r="E40" i="1"/>
  <c r="K40" i="1" s="1"/>
  <c r="C40" i="1"/>
  <c r="B40" i="1"/>
  <c r="O39" i="1"/>
  <c r="M39" i="1"/>
  <c r="K39" i="1"/>
  <c r="I39" i="1"/>
  <c r="G39" i="1"/>
  <c r="C39" i="1"/>
  <c r="B39" i="1"/>
  <c r="O38" i="1"/>
  <c r="K38" i="1"/>
  <c r="G38" i="1"/>
  <c r="E38" i="1"/>
  <c r="I38" i="1" s="1"/>
  <c r="C38" i="1"/>
  <c r="B38" i="1"/>
  <c r="O37" i="1"/>
  <c r="K37" i="1"/>
  <c r="G37" i="1"/>
  <c r="E37" i="1"/>
  <c r="I37" i="1" s="1"/>
  <c r="C37" i="1"/>
  <c r="B37" i="1"/>
  <c r="O36" i="1"/>
  <c r="K36" i="1"/>
  <c r="G36" i="1"/>
  <c r="E36" i="1"/>
  <c r="I36" i="1" s="1"/>
  <c r="C36" i="1"/>
  <c r="B36" i="1"/>
  <c r="O35" i="1"/>
  <c r="K35" i="1"/>
  <c r="G35" i="1"/>
  <c r="E35" i="1"/>
  <c r="I35" i="1" s="1"/>
  <c r="C35" i="1"/>
  <c r="B35" i="1"/>
  <c r="O34" i="1"/>
  <c r="K34" i="1"/>
  <c r="G34" i="1"/>
  <c r="E34" i="1"/>
  <c r="I34" i="1" s="1"/>
  <c r="C34" i="1"/>
  <c r="B34" i="1"/>
  <c r="O33" i="1"/>
  <c r="K33" i="1"/>
  <c r="G33" i="1"/>
  <c r="E33" i="1"/>
  <c r="I33" i="1" s="1"/>
  <c r="C33" i="1"/>
  <c r="B33" i="1"/>
  <c r="O32" i="1"/>
  <c r="K32" i="1"/>
  <c r="G32" i="1"/>
  <c r="E32" i="1"/>
  <c r="I32" i="1" s="1"/>
  <c r="C32" i="1"/>
  <c r="B32" i="1"/>
  <c r="O31" i="1"/>
  <c r="K31" i="1"/>
  <c r="G31" i="1"/>
  <c r="E31" i="1"/>
  <c r="I31" i="1" s="1"/>
  <c r="C31" i="1"/>
  <c r="B31" i="1"/>
  <c r="O30" i="1"/>
  <c r="M30" i="1"/>
  <c r="K30" i="1"/>
  <c r="I30" i="1"/>
  <c r="G30" i="1"/>
  <c r="C30" i="1"/>
  <c r="B30" i="1"/>
  <c r="O29" i="1"/>
  <c r="M29" i="1"/>
  <c r="E29" i="1"/>
  <c r="G29" i="1" s="1"/>
  <c r="D29" i="1"/>
  <c r="C29" i="1"/>
  <c r="B29" i="1"/>
  <c r="O28" i="1"/>
  <c r="K28" i="1"/>
  <c r="G28" i="1"/>
  <c r="E28" i="1"/>
  <c r="I28" i="1" s="1"/>
  <c r="D28" i="1"/>
  <c r="C28" i="1"/>
  <c r="B28" i="1"/>
  <c r="E27" i="1"/>
  <c r="K27" i="1" s="1"/>
  <c r="C27" i="1"/>
  <c r="B27" i="1"/>
  <c r="E26" i="1"/>
  <c r="K26" i="1" s="1"/>
  <c r="D26" i="1"/>
  <c r="C26" i="1"/>
  <c r="B26" i="1"/>
  <c r="G25" i="1"/>
  <c r="E25" i="1"/>
  <c r="M25" i="1" s="1"/>
  <c r="D25" i="1"/>
  <c r="C25" i="1"/>
  <c r="B25" i="1"/>
  <c r="I24" i="1"/>
  <c r="G24" i="1"/>
  <c r="E24" i="1"/>
  <c r="O24" i="1" s="1"/>
  <c r="D24" i="1"/>
  <c r="C24" i="1"/>
  <c r="B24" i="1"/>
  <c r="O23" i="1"/>
  <c r="M23" i="1"/>
  <c r="K23" i="1"/>
  <c r="I23" i="1"/>
  <c r="G23" i="1"/>
  <c r="E23" i="1"/>
  <c r="D23" i="1"/>
  <c r="C23" i="1"/>
  <c r="B23" i="1"/>
  <c r="M22" i="1"/>
  <c r="K22" i="1"/>
  <c r="I22" i="1"/>
  <c r="E22" i="1"/>
  <c r="O22" i="1" s="1"/>
  <c r="D22" i="1"/>
  <c r="C22" i="1"/>
  <c r="B22" i="1"/>
  <c r="O21" i="1"/>
  <c r="M21" i="1"/>
  <c r="K21" i="1"/>
  <c r="G21" i="1"/>
  <c r="E21" i="1"/>
  <c r="I21" i="1" s="1"/>
  <c r="D21" i="1"/>
  <c r="C21" i="1"/>
  <c r="B21" i="1"/>
  <c r="O20" i="1"/>
  <c r="E20" i="1"/>
  <c r="G20" i="1" s="1"/>
  <c r="D20" i="1"/>
  <c r="C20" i="1"/>
  <c r="B20" i="1"/>
  <c r="O19" i="1"/>
  <c r="M19" i="1"/>
  <c r="K19" i="1"/>
  <c r="I19" i="1"/>
  <c r="G19" i="1"/>
  <c r="C19" i="1"/>
  <c r="B19" i="1"/>
  <c r="O18" i="1"/>
  <c r="E18" i="1"/>
  <c r="G18" i="1" s="1"/>
  <c r="D18" i="1"/>
  <c r="C18" i="1"/>
  <c r="B18" i="1"/>
  <c r="O17" i="1"/>
  <c r="K17" i="1"/>
  <c r="G17" i="1"/>
  <c r="E17" i="1"/>
  <c r="I17" i="1" s="1"/>
  <c r="D17" i="1"/>
  <c r="C17" i="1"/>
  <c r="B17" i="1"/>
  <c r="E16" i="1"/>
  <c r="K16" i="1" s="1"/>
  <c r="D16" i="1"/>
  <c r="C16" i="1"/>
  <c r="B16" i="1"/>
  <c r="E15" i="1"/>
  <c r="M15" i="1" s="1"/>
  <c r="D15" i="1"/>
  <c r="C15" i="1"/>
  <c r="B15" i="1"/>
  <c r="I14" i="1"/>
  <c r="G14" i="1"/>
  <c r="E14" i="1"/>
  <c r="O14" i="1" s="1"/>
  <c r="D14" i="1"/>
  <c r="C14" i="1"/>
  <c r="B14" i="1"/>
  <c r="O13" i="1"/>
  <c r="K13" i="1"/>
  <c r="I13" i="1"/>
  <c r="G13" i="1"/>
  <c r="E13" i="1"/>
  <c r="M13" i="1" s="1"/>
  <c r="D13" i="1"/>
  <c r="C13" i="1"/>
  <c r="B13" i="1"/>
  <c r="M12" i="1"/>
  <c r="K12" i="1"/>
  <c r="E12" i="1"/>
  <c r="O12" i="1" s="1"/>
  <c r="D12" i="1"/>
  <c r="C12" i="1"/>
  <c r="B12" i="1"/>
  <c r="O11" i="1"/>
  <c r="M11" i="1"/>
  <c r="K11" i="1"/>
  <c r="I11" i="1"/>
  <c r="G11" i="1"/>
  <c r="E11" i="1"/>
  <c r="E43" i="1" s="1"/>
  <c r="D11" i="1"/>
  <c r="D43" i="1" s="1"/>
  <c r="C11" i="1"/>
  <c r="B11" i="1"/>
  <c r="I5" i="1"/>
  <c r="I4" i="1"/>
  <c r="G43" i="1" l="1"/>
  <c r="I43" i="1"/>
  <c r="K43" i="1"/>
  <c r="M43" i="1"/>
  <c r="O43" i="1"/>
  <c r="O15" i="1"/>
  <c r="M16" i="1"/>
  <c r="I18" i="1"/>
  <c r="I20" i="1"/>
  <c r="O25" i="1"/>
  <c r="M26" i="1"/>
  <c r="M27" i="1"/>
  <c r="I29" i="1"/>
  <c r="M40" i="1"/>
  <c r="M41" i="1"/>
  <c r="M42" i="1"/>
  <c r="G12" i="1"/>
  <c r="O16" i="1"/>
  <c r="M17" i="1"/>
  <c r="K18" i="1"/>
  <c r="K20" i="1"/>
  <c r="G22" i="1"/>
  <c r="O26" i="1"/>
  <c r="O27" i="1"/>
  <c r="M28" i="1"/>
  <c r="K29" i="1"/>
  <c r="M31" i="1"/>
  <c r="M32" i="1"/>
  <c r="M33" i="1"/>
  <c r="M34" i="1"/>
  <c r="M35" i="1"/>
  <c r="M36" i="1"/>
  <c r="M37" i="1"/>
  <c r="M38" i="1"/>
  <c r="O40" i="1"/>
  <c r="O41" i="1"/>
  <c r="O42" i="1"/>
  <c r="I12" i="1"/>
  <c r="M18" i="1"/>
  <c r="M20" i="1"/>
  <c r="G15" i="1"/>
  <c r="K14" i="1"/>
  <c r="I15" i="1"/>
  <c r="G16" i="1"/>
  <c r="K24" i="1"/>
  <c r="I25" i="1"/>
  <c r="G26" i="1"/>
  <c r="G27" i="1"/>
  <c r="G40" i="1"/>
  <c r="G41" i="1"/>
  <c r="G42" i="1"/>
  <c r="M14" i="1"/>
  <c r="K15" i="1"/>
  <c r="I16" i="1"/>
  <c r="M24" i="1"/>
  <c r="K25" i="1"/>
  <c r="I26" i="1"/>
  <c r="I27" i="1"/>
  <c r="I40" i="1"/>
  <c r="I41" i="1"/>
  <c r="I42" i="1"/>
</calcChain>
</file>

<file path=xl/sharedStrings.xml><?xml version="1.0" encoding="utf-8"?>
<sst xmlns="http://schemas.openxmlformats.org/spreadsheetml/2006/main" count="31" uniqueCount="22">
  <si>
    <t>TABEL 85</t>
  </si>
  <si>
    <t>SANITASI TOTAL BERBASIS MASYARAKAT (STBM)  MENURUT KECAMATAN DAN PUSKESMAS</t>
  </si>
  <si>
    <t>KABUPATEN/KOTA</t>
  </si>
  <si>
    <t>TAHUN</t>
  </si>
  <si>
    <t>NO</t>
  </si>
  <si>
    <t>KECAMATAN</t>
  </si>
  <si>
    <t>PUSKESMAS</t>
  </si>
  <si>
    <t>JUMLAH DESA/ KELURAHAN</t>
  </si>
  <si>
    <t>JUMLAH KK</t>
  </si>
  <si>
    <t>SANITASI TOTAL BERBASIS MASYARAKAT (STBM)</t>
  </si>
  <si>
    <t xml:space="preserve"> KK STOP BABS (SBS)</t>
  </si>
  <si>
    <t xml:space="preserve"> KK CUCI TANGAN PAKAI SABUN (CTPS)</t>
  </si>
  <si>
    <t>KK PENGELOLAAN AIR MINUM DAN MAKANAN RUMAH TANGGA (PAMMRT)</t>
  </si>
  <si>
    <t>KK PENGELOLAAN SAMPAH RUMAH TANGGA (PSRT)</t>
  </si>
  <si>
    <t>KK PENGELOLAAN AIR LIMBAH DOMESTIK RUMAH TANGGA (PALDRT)</t>
  </si>
  <si>
    <t xml:space="preserve"> DESA/KELURAHAN 5 PILAR STBM</t>
  </si>
  <si>
    <t>JUMLAH</t>
  </si>
  <si>
    <t>%</t>
  </si>
  <si>
    <t>TOTAL</t>
  </si>
  <si>
    <t>PRESENTASE DESA/KELURAHAN 5 PILAR STBM</t>
  </si>
  <si>
    <t>Sumber: Bidang Kesehatan Masyarakat</t>
  </si>
  <si>
    <t>Desa / kelurahan 5 pilar STBM :  jika 100% SBS, &gt; 75% (CTPS, PAMMRT dan PSRT) dan &gt; 30% PALDRT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</si>
</sst>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!\(#,##0\!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Tabel%20Profilk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3"/>
      <sheetName val="1. Jml Pend"/>
      <sheetName val="2. Jns Kel n Umur"/>
      <sheetName val="3. Melek Huruf"/>
      <sheetName val="4. Fasyankes"/>
      <sheetName val="5. Kunjungan"/>
      <sheetName val="6. Pasien Mati"/>
      <sheetName val="7. BOR"/>
      <sheetName val="8. Penyakit Rajal"/>
      <sheetName val="9. Penyakit Ranap"/>
      <sheetName val="10. Penyakit Fatal"/>
      <sheetName val="11. Obat Esensial"/>
      <sheetName val="12.Posyandu"/>
      <sheetName val="13. Dokter"/>
      <sheetName val="14. Perawat Bidan"/>
      <sheetName val="15. KM KL Gizi"/>
      <sheetName val="16. Farm Psiko "/>
      <sheetName val="17. Biomedik Terapi Fisik Tekni"/>
      <sheetName val="18. Tenaga Penunjang "/>
      <sheetName val="19. JKN"/>
      <sheetName val="20. Anggaran "/>
      <sheetName val="21. Kelahiran jns kel"/>
      <sheetName val="22. Kelahiran kab"/>
      <sheetName val="23. Kematian Ibu"/>
      <sheetName val="24. Kematian kab"/>
      <sheetName val="25. Kematian penyebab"/>
      <sheetName val="26. Bumil Bulin Nifas "/>
      <sheetName val="27. Td WUS Hamil"/>
      <sheetName val="28. TTD Bumil"/>
      <sheetName val="29. KB Aktif"/>
      <sheetName val="30. PUS 4T"/>
      <sheetName val="31. KB Pasca Persalinan"/>
      <sheetName val="32. Kompikasi Kebidanan"/>
      <sheetName val="33. Komplikasi Neonatal"/>
      <sheetName val="34. Kematian Neo Bayi Balita"/>
      <sheetName val="35.Kematian Neo Bayi Balita PKM"/>
      <sheetName val="36. Kematian Neo Penyebab"/>
      <sheetName val="37. Kematian Anak Balita"/>
      <sheetName val="38. BBLR"/>
      <sheetName val="39. Kunjungan Neo"/>
      <sheetName val="40. BBL Mendapat IMD"/>
      <sheetName val="41. Imun Lengkap"/>
      <sheetName val="42. Imun Lengkap PKM "/>
      <sheetName val="43. Imun Bayi Lengkap"/>
      <sheetName val="44. Imunisasi Antigen Baru"/>
      <sheetName val="45. Imunisasi Baduta"/>
      <sheetName val="46. Vit A"/>
      <sheetName val="47. Balita"/>
      <sheetName val="48. Balita ditimbang"/>
      <sheetName val="49. Status Gizi balita"/>
      <sheetName val="50. Pend Dasar"/>
      <sheetName val="51. Imun Anak Sekolah"/>
      <sheetName val="52. Gilut"/>
      <sheetName val="53. Gilut SD"/>
      <sheetName val="54. Usipro"/>
      <sheetName val="55. Catin"/>
      <sheetName val="56. Usila"/>
      <sheetName val="57. Kesga"/>
      <sheetName val="58. Kelas Bumil"/>
      <sheetName val="59. Terduga TB"/>
      <sheetName val="60. Keberhasilan Pengobatan TB"/>
      <sheetName val="61. Pneumonia"/>
      <sheetName val="62. HIV"/>
      <sheetName val="63. ODHIV Baru"/>
      <sheetName val="64. Diare"/>
      <sheetName val="65. Hep B"/>
      <sheetName val="66. Bayi Reaktif HBsAg"/>
      <sheetName val="67. Kusta Baru"/>
      <sheetName val="68. Kusta Cacat"/>
      <sheetName val="69. Kusta"/>
      <sheetName val="70. Kusta Selesai Berobat"/>
      <sheetName val="71. AFP Non Polio"/>
      <sheetName val="72. PD3I"/>
      <sheetName val="73. KLB &lt;24jam"/>
      <sheetName val="74. KLB"/>
      <sheetName val="75. DBD"/>
      <sheetName val="76. Malaria "/>
      <sheetName val="77. Filariasis"/>
      <sheetName val="78. HT"/>
      <sheetName val="79. DM"/>
      <sheetName val="80. IVA Sadanis"/>
      <sheetName val="81. ODGJ"/>
      <sheetName val="82. Sarana Air Minum"/>
      <sheetName val="83. SKAMRT"/>
      <sheetName val="84. KK Sanitasi"/>
      <sheetName val="85. STBM"/>
      <sheetName val="86. TFU"/>
      <sheetName val="87. TPP"/>
      <sheetName val="88. Kualitas Udara"/>
    </sheetNames>
    <sheetDataSet>
      <sheetData sheetId="0"/>
      <sheetData sheetId="1"/>
      <sheetData sheetId="2">
        <row r="5">
          <cell r="F5" t="str">
            <v>PONOROGO</v>
          </cell>
        </row>
        <row r="6">
          <cell r="F6">
            <v>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B24" t="str">
            <v>Siman</v>
          </cell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2">
          <cell r="D12">
            <v>6</v>
          </cell>
          <cell r="E12">
            <v>11994</v>
          </cell>
        </row>
        <row r="13">
          <cell r="D13">
            <v>5</v>
          </cell>
          <cell r="E13">
            <v>8996</v>
          </cell>
        </row>
        <row r="14">
          <cell r="D14">
            <v>10</v>
          </cell>
          <cell r="E14">
            <v>9404</v>
          </cell>
        </row>
        <row r="15">
          <cell r="D15">
            <v>12</v>
          </cell>
          <cell r="E15">
            <v>8468</v>
          </cell>
        </row>
        <row r="16">
          <cell r="D16">
            <v>19</v>
          </cell>
          <cell r="E16">
            <v>14250</v>
          </cell>
        </row>
        <row r="17">
          <cell r="D17">
            <v>9</v>
          </cell>
          <cell r="E17">
            <v>6369</v>
          </cell>
        </row>
        <row r="18">
          <cell r="D18">
            <v>7</v>
          </cell>
          <cell r="E18">
            <v>7973</v>
          </cell>
        </row>
        <row r="19">
          <cell r="D19">
            <v>10</v>
          </cell>
          <cell r="E19">
            <v>20218</v>
          </cell>
        </row>
        <row r="21">
          <cell r="D21">
            <v>6</v>
          </cell>
          <cell r="E21">
            <v>8926</v>
          </cell>
        </row>
        <row r="22">
          <cell r="D22">
            <v>6</v>
          </cell>
          <cell r="E22">
            <v>3572</v>
          </cell>
        </row>
        <row r="23">
          <cell r="D23">
            <v>11</v>
          </cell>
          <cell r="E23">
            <v>11879</v>
          </cell>
        </row>
        <row r="24">
          <cell r="D24">
            <v>7</v>
          </cell>
          <cell r="E24">
            <v>8213</v>
          </cell>
        </row>
        <row r="25">
          <cell r="D25">
            <v>15</v>
          </cell>
          <cell r="E25">
            <v>9976</v>
          </cell>
        </row>
        <row r="26">
          <cell r="D26">
            <v>10</v>
          </cell>
          <cell r="E26">
            <v>7518</v>
          </cell>
        </row>
        <row r="27">
          <cell r="D27">
            <v>8</v>
          </cell>
          <cell r="E27">
            <v>8292</v>
          </cell>
        </row>
        <row r="28">
          <cell r="E28">
            <v>11067</v>
          </cell>
        </row>
        <row r="29">
          <cell r="D29">
            <v>20</v>
          </cell>
          <cell r="E29">
            <v>18306</v>
          </cell>
        </row>
        <row r="30">
          <cell r="D30">
            <v>11</v>
          </cell>
          <cell r="E30">
            <v>11021</v>
          </cell>
        </row>
        <row r="32">
          <cell r="E32">
            <v>18286</v>
          </cell>
        </row>
        <row r="33">
          <cell r="E33">
            <v>12409</v>
          </cell>
        </row>
        <row r="34">
          <cell r="E34">
            <v>10754</v>
          </cell>
        </row>
        <row r="35">
          <cell r="E35">
            <v>5898</v>
          </cell>
        </row>
        <row r="36">
          <cell r="E36">
            <v>18430</v>
          </cell>
        </row>
        <row r="37">
          <cell r="E37">
            <v>14144</v>
          </cell>
        </row>
        <row r="38">
          <cell r="E38">
            <v>12718</v>
          </cell>
        </row>
        <row r="39">
          <cell r="E39">
            <v>14185</v>
          </cell>
        </row>
        <row r="41">
          <cell r="E41">
            <v>14488</v>
          </cell>
        </row>
        <row r="42">
          <cell r="E42">
            <v>8519</v>
          </cell>
        </row>
        <row r="43">
          <cell r="E43">
            <v>7100</v>
          </cell>
        </row>
      </sheetData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77FC-A3A8-4E10-8956-FCFD750B3C25}">
  <sheetPr>
    <pageSetUpPr fitToPage="1"/>
  </sheetPr>
  <dimension ref="A1:AF1000"/>
  <sheetViews>
    <sheetView tabSelected="1" workbookViewId="0">
      <pane ySplit="10" topLeftCell="A41" activePane="bottomLeft" state="frozen"/>
      <selection pane="bottomLeft" activeCell="A44" sqref="A44:O44"/>
    </sheetView>
  </sheetViews>
  <sheetFormatPr defaultColWidth="14.42578125" defaultRowHeight="15" customHeight="1"/>
  <cols>
    <col min="1" max="1" width="5.7109375" style="3" customWidth="1"/>
    <col min="2" max="2" width="16.140625" style="3" customWidth="1"/>
    <col min="3" max="4" width="16.5703125" style="3" customWidth="1"/>
    <col min="5" max="5" width="14.140625" style="3" customWidth="1"/>
    <col min="6" max="6" width="11.140625" style="3" customWidth="1"/>
    <col min="7" max="9" width="13.42578125" style="3" customWidth="1"/>
    <col min="10" max="10" width="19.7109375" style="3" customWidth="1"/>
    <col min="11" max="11" width="15.28515625" style="3" customWidth="1"/>
    <col min="12" max="12" width="13.42578125" style="3" customWidth="1"/>
    <col min="13" max="14" width="16.42578125" style="3" customWidth="1"/>
    <col min="15" max="15" width="16.28515625" style="3" customWidth="1"/>
    <col min="16" max="16" width="23.7109375" style="3" customWidth="1"/>
    <col min="17" max="32" width="9.140625" style="3" customWidth="1"/>
    <col min="33" max="16384" width="14.42578125" style="3"/>
  </cols>
  <sheetData>
    <row r="1" spans="1:32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.75">
      <c r="A4" s="2"/>
      <c r="B4" s="6"/>
      <c r="C4" s="6"/>
      <c r="D4" s="6"/>
      <c r="E4" s="6"/>
      <c r="F4" s="6"/>
      <c r="G4" s="6"/>
      <c r="H4" s="7" t="s">
        <v>2</v>
      </c>
      <c r="I4" s="8" t="str">
        <f>'[1]1. Jml Pend'!$F$5</f>
        <v>PONOROGO</v>
      </c>
      <c r="J4" s="6"/>
      <c r="K4" s="6"/>
      <c r="L4" s="6"/>
      <c r="M4" s="6"/>
      <c r="N4" s="6"/>
      <c r="O4" s="6"/>
      <c r="P4" s="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75">
      <c r="A5" s="2"/>
      <c r="B5" s="6"/>
      <c r="C5" s="6"/>
      <c r="D5" s="6"/>
      <c r="E5" s="6"/>
      <c r="F5" s="6"/>
      <c r="G5" s="6"/>
      <c r="H5" s="7" t="s">
        <v>3</v>
      </c>
      <c r="I5" s="8">
        <f>'[1]1. Jml Pend'!$F$6</f>
        <v>2025</v>
      </c>
      <c r="J5" s="6"/>
      <c r="K5" s="6"/>
      <c r="L5" s="6"/>
      <c r="M5" s="6"/>
      <c r="N5" s="6"/>
      <c r="O5" s="6"/>
      <c r="P5" s="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1" customHeight="1">
      <c r="A7" s="11" t="s">
        <v>4</v>
      </c>
      <c r="B7" s="11" t="s">
        <v>5</v>
      </c>
      <c r="C7" s="11" t="s">
        <v>6</v>
      </c>
      <c r="D7" s="12" t="s">
        <v>7</v>
      </c>
      <c r="E7" s="12" t="s">
        <v>8</v>
      </c>
      <c r="F7" s="13" t="s">
        <v>9</v>
      </c>
      <c r="G7" s="14"/>
      <c r="H7" s="14"/>
      <c r="I7" s="14"/>
      <c r="J7" s="14"/>
      <c r="K7" s="14"/>
      <c r="L7" s="14"/>
      <c r="M7" s="14"/>
      <c r="N7" s="14"/>
      <c r="O7" s="14"/>
      <c r="P7" s="1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60" customHeight="1">
      <c r="A8" s="16"/>
      <c r="B8" s="16"/>
      <c r="C8" s="16"/>
      <c r="D8" s="16"/>
      <c r="E8" s="16"/>
      <c r="F8" s="17" t="s">
        <v>10</v>
      </c>
      <c r="G8" s="15"/>
      <c r="H8" s="17" t="s">
        <v>11</v>
      </c>
      <c r="I8" s="15"/>
      <c r="J8" s="17" t="s">
        <v>12</v>
      </c>
      <c r="K8" s="15"/>
      <c r="L8" s="17" t="s">
        <v>13</v>
      </c>
      <c r="M8" s="15"/>
      <c r="N8" s="17" t="s">
        <v>14</v>
      </c>
      <c r="O8" s="15"/>
      <c r="P8" s="18" t="s">
        <v>15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32.25" customHeight="1">
      <c r="A9" s="19"/>
      <c r="B9" s="19"/>
      <c r="C9" s="19"/>
      <c r="D9" s="19"/>
      <c r="E9" s="19"/>
      <c r="F9" s="20" t="s">
        <v>16</v>
      </c>
      <c r="G9" s="20" t="s">
        <v>17</v>
      </c>
      <c r="H9" s="20" t="s">
        <v>16</v>
      </c>
      <c r="I9" s="20" t="s">
        <v>17</v>
      </c>
      <c r="J9" s="20" t="s">
        <v>16</v>
      </c>
      <c r="K9" s="20" t="s">
        <v>17</v>
      </c>
      <c r="L9" s="20" t="s">
        <v>16</v>
      </c>
      <c r="M9" s="20" t="s">
        <v>17</v>
      </c>
      <c r="N9" s="20" t="s">
        <v>16</v>
      </c>
      <c r="O9" s="20" t="s">
        <v>17</v>
      </c>
      <c r="P9" s="20" t="s">
        <v>16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31.5" customHeight="1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2">
        <v>16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2">
      <c r="A11" s="24">
        <v>1</v>
      </c>
      <c r="B11" s="25" t="str">
        <f>'[1]11. Obat Esensial'!B9</f>
        <v>Ngrayun</v>
      </c>
      <c r="C11" s="25" t="str">
        <f>'[1]11. Obat Esensial'!C9</f>
        <v>Ngrayun</v>
      </c>
      <c r="D11" s="26">
        <f>'[1]84. KK Sanitasi'!D12</f>
        <v>6</v>
      </c>
      <c r="E11" s="27">
        <f>'[1]84. KK Sanitasi'!E12</f>
        <v>11994</v>
      </c>
      <c r="F11" s="28">
        <v>11994</v>
      </c>
      <c r="G11" s="29">
        <f t="shared" ref="G11:G43" si="0">F11/E11*100</f>
        <v>100</v>
      </c>
      <c r="H11" s="28">
        <v>11994</v>
      </c>
      <c r="I11" s="29">
        <f t="shared" ref="I11:I43" si="1">H11/E11*100</f>
        <v>100</v>
      </c>
      <c r="J11" s="28">
        <v>5404</v>
      </c>
      <c r="K11" s="29">
        <f t="shared" ref="K11:K43" si="2">J11/E11*100</f>
        <v>45.055861263965312</v>
      </c>
      <c r="L11" s="28">
        <v>5404</v>
      </c>
      <c r="M11" s="29">
        <f t="shared" ref="M11:M43" si="3">L11/E11*100</f>
        <v>45.055861263965312</v>
      </c>
      <c r="N11" s="28">
        <v>5404</v>
      </c>
      <c r="O11" s="29">
        <f t="shared" ref="O11:O43" si="4">N11/E11*100</f>
        <v>45.055861263965312</v>
      </c>
      <c r="P11" s="30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4">
        <v>2</v>
      </c>
      <c r="B12" s="25">
        <f>'[1]11. Obat Esensial'!B10</f>
        <v>0</v>
      </c>
      <c r="C12" s="25" t="str">
        <f>'[1]11. Obat Esensial'!C10</f>
        <v>Selur</v>
      </c>
      <c r="D12" s="26">
        <f>'[1]84. KK Sanitasi'!D13</f>
        <v>5</v>
      </c>
      <c r="E12" s="27">
        <f>'[1]84. KK Sanitasi'!E13</f>
        <v>8996</v>
      </c>
      <c r="F12" s="28">
        <v>8996</v>
      </c>
      <c r="G12" s="29">
        <f t="shared" si="0"/>
        <v>100</v>
      </c>
      <c r="H12" s="28">
        <v>8996</v>
      </c>
      <c r="I12" s="29">
        <f t="shared" si="1"/>
        <v>100</v>
      </c>
      <c r="J12" s="28">
        <v>5012</v>
      </c>
      <c r="K12" s="29">
        <f t="shared" si="2"/>
        <v>55.713650511338372</v>
      </c>
      <c r="L12" s="28">
        <v>5012</v>
      </c>
      <c r="M12" s="29">
        <f t="shared" si="3"/>
        <v>55.713650511338372</v>
      </c>
      <c r="N12" s="28">
        <v>5012</v>
      </c>
      <c r="O12" s="29">
        <f t="shared" si="4"/>
        <v>55.713650511338372</v>
      </c>
      <c r="P12" s="30"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24">
        <v>3</v>
      </c>
      <c r="B13" s="25" t="str">
        <f>'[1]11. Obat Esensial'!B11</f>
        <v>Slahung</v>
      </c>
      <c r="C13" s="25" t="str">
        <f>'[1]11. Obat Esensial'!C11</f>
        <v>Slahung</v>
      </c>
      <c r="D13" s="26">
        <f>'[1]84. KK Sanitasi'!D14</f>
        <v>10</v>
      </c>
      <c r="E13" s="27">
        <f>'[1]84. KK Sanitasi'!E14</f>
        <v>9404</v>
      </c>
      <c r="F13" s="28">
        <v>9404</v>
      </c>
      <c r="G13" s="29">
        <f t="shared" si="0"/>
        <v>100</v>
      </c>
      <c r="H13" s="28">
        <v>8500</v>
      </c>
      <c r="I13" s="29">
        <f t="shared" si="1"/>
        <v>90.387069332199061</v>
      </c>
      <c r="J13" s="28">
        <v>9003</v>
      </c>
      <c r="K13" s="29">
        <f t="shared" si="2"/>
        <v>95.735857082092721</v>
      </c>
      <c r="L13" s="28">
        <v>6678</v>
      </c>
      <c r="M13" s="29">
        <f t="shared" si="3"/>
        <v>71.012335176520622</v>
      </c>
      <c r="N13" s="28">
        <v>6171</v>
      </c>
      <c r="O13" s="29">
        <f t="shared" si="4"/>
        <v>65.621012335176516</v>
      </c>
      <c r="P13" s="30">
        <v>5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>
      <c r="A14" s="24">
        <v>4</v>
      </c>
      <c r="B14" s="25">
        <f>'[1]11. Obat Esensial'!B12</f>
        <v>0</v>
      </c>
      <c r="C14" s="25" t="str">
        <f>'[1]11. Obat Esensial'!C12</f>
        <v>Nailan</v>
      </c>
      <c r="D14" s="26">
        <f>'[1]84. KK Sanitasi'!D15</f>
        <v>12</v>
      </c>
      <c r="E14" s="27">
        <f>'[1]84. KK Sanitasi'!E15</f>
        <v>8468</v>
      </c>
      <c r="F14" s="28">
        <v>8468</v>
      </c>
      <c r="G14" s="29">
        <f t="shared" si="0"/>
        <v>100</v>
      </c>
      <c r="H14" s="28">
        <v>6664</v>
      </c>
      <c r="I14" s="29">
        <f t="shared" si="1"/>
        <v>78.696268304204068</v>
      </c>
      <c r="J14" s="28">
        <v>7235</v>
      </c>
      <c r="K14" s="29">
        <f t="shared" si="2"/>
        <v>85.439300897496466</v>
      </c>
      <c r="L14" s="28">
        <v>4815</v>
      </c>
      <c r="M14" s="29">
        <f t="shared" si="3"/>
        <v>56.86112423240435</v>
      </c>
      <c r="N14" s="28">
        <v>4764</v>
      </c>
      <c r="O14" s="29">
        <f t="shared" si="4"/>
        <v>56.258856872933393</v>
      </c>
      <c r="P14" s="30">
        <v>2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>
      <c r="A15" s="24">
        <v>5</v>
      </c>
      <c r="B15" s="25" t="str">
        <f>'[1]11. Obat Esensial'!B13</f>
        <v>Bungkal</v>
      </c>
      <c r="C15" s="25" t="str">
        <f>'[1]11. Obat Esensial'!C13</f>
        <v>Bungkal</v>
      </c>
      <c r="D15" s="26">
        <f>'[1]84. KK Sanitasi'!D16</f>
        <v>19</v>
      </c>
      <c r="E15" s="27">
        <f>'[1]84. KK Sanitasi'!E16</f>
        <v>14250</v>
      </c>
      <c r="F15" s="28">
        <v>14250</v>
      </c>
      <c r="G15" s="29">
        <f t="shared" si="0"/>
        <v>100</v>
      </c>
      <c r="H15" s="28">
        <v>12674</v>
      </c>
      <c r="I15" s="29">
        <f t="shared" si="1"/>
        <v>88.940350877192984</v>
      </c>
      <c r="J15" s="28">
        <v>12494</v>
      </c>
      <c r="K15" s="29">
        <f t="shared" si="2"/>
        <v>87.677192982456148</v>
      </c>
      <c r="L15" s="28">
        <v>8239</v>
      </c>
      <c r="M15" s="29">
        <f t="shared" si="3"/>
        <v>57.81754385964912</v>
      </c>
      <c r="N15" s="28">
        <v>6563</v>
      </c>
      <c r="O15" s="29">
        <f t="shared" si="4"/>
        <v>46.056140350877193</v>
      </c>
      <c r="P15" s="30">
        <v>10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>
      <c r="A16" s="24">
        <v>6</v>
      </c>
      <c r="B16" s="25" t="str">
        <f>'[1]11. Obat Esensial'!B14</f>
        <v>Sambit</v>
      </c>
      <c r="C16" s="25" t="str">
        <f>'[1]11. Obat Esensial'!C14</f>
        <v>Sambit</v>
      </c>
      <c r="D16" s="26">
        <f>'[1]84. KK Sanitasi'!D17</f>
        <v>9</v>
      </c>
      <c r="E16" s="27">
        <f>'[1]84. KK Sanitasi'!E17</f>
        <v>6369</v>
      </c>
      <c r="F16" s="28">
        <v>6369</v>
      </c>
      <c r="G16" s="29">
        <f t="shared" si="0"/>
        <v>100</v>
      </c>
      <c r="H16" s="28">
        <v>5796</v>
      </c>
      <c r="I16" s="29">
        <f t="shared" si="1"/>
        <v>91.003297220913808</v>
      </c>
      <c r="J16" s="28">
        <v>5211</v>
      </c>
      <c r="K16" s="29">
        <f t="shared" si="2"/>
        <v>81.818181818181827</v>
      </c>
      <c r="L16" s="28">
        <v>2911</v>
      </c>
      <c r="M16" s="29">
        <f t="shared" si="3"/>
        <v>45.705762286073167</v>
      </c>
      <c r="N16" s="28">
        <v>2302</v>
      </c>
      <c r="O16" s="29">
        <f t="shared" si="4"/>
        <v>36.143821636049616</v>
      </c>
      <c r="P16" s="30">
        <v>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>
      <c r="A17" s="24">
        <v>7</v>
      </c>
      <c r="B17" s="25">
        <f>'[1]11. Obat Esensial'!B15</f>
        <v>0</v>
      </c>
      <c r="C17" s="25" t="str">
        <f>'[1]11. Obat Esensial'!C15</f>
        <v>Wringinanom</v>
      </c>
      <c r="D17" s="26">
        <f>'[1]84. KK Sanitasi'!D18</f>
        <v>7</v>
      </c>
      <c r="E17" s="27">
        <f>'[1]84. KK Sanitasi'!E18</f>
        <v>7973</v>
      </c>
      <c r="F17" s="28">
        <v>7973</v>
      </c>
      <c r="G17" s="29">
        <f t="shared" si="0"/>
        <v>100</v>
      </c>
      <c r="H17" s="28">
        <v>7757</v>
      </c>
      <c r="I17" s="29">
        <f t="shared" si="1"/>
        <v>97.290856641163927</v>
      </c>
      <c r="J17" s="28">
        <v>7652</v>
      </c>
      <c r="K17" s="29">
        <f t="shared" si="2"/>
        <v>95.973911952840837</v>
      </c>
      <c r="L17" s="28">
        <v>4304</v>
      </c>
      <c r="M17" s="29">
        <f t="shared" si="3"/>
        <v>53.982189890881727</v>
      </c>
      <c r="N17" s="28">
        <v>3681</v>
      </c>
      <c r="O17" s="29">
        <f t="shared" si="4"/>
        <v>46.168318073498057</v>
      </c>
      <c r="P17" s="30">
        <v>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>
      <c r="A18" s="24">
        <v>8</v>
      </c>
      <c r="B18" s="25" t="str">
        <f>'[1]11. Obat Esensial'!B16</f>
        <v>Sawoo</v>
      </c>
      <c r="C18" s="25" t="str">
        <f>'[1]11. Obat Esensial'!C16</f>
        <v>Sawoo</v>
      </c>
      <c r="D18" s="26">
        <f>'[1]84. KK Sanitasi'!D19</f>
        <v>10</v>
      </c>
      <c r="E18" s="27">
        <f>'[1]84. KK Sanitasi'!E19</f>
        <v>20218</v>
      </c>
      <c r="F18" s="28">
        <v>20218</v>
      </c>
      <c r="G18" s="29">
        <f t="shared" si="0"/>
        <v>100</v>
      </c>
      <c r="H18" s="28">
        <v>17479</v>
      </c>
      <c r="I18" s="29">
        <f t="shared" si="1"/>
        <v>86.452665941240483</v>
      </c>
      <c r="J18" s="28">
        <v>17010</v>
      </c>
      <c r="K18" s="29">
        <f t="shared" si="2"/>
        <v>84.132950835888806</v>
      </c>
      <c r="L18" s="28">
        <v>16289</v>
      </c>
      <c r="M18" s="29">
        <f t="shared" si="3"/>
        <v>80.566821644079539</v>
      </c>
      <c r="N18" s="28">
        <v>8885</v>
      </c>
      <c r="O18" s="29">
        <f t="shared" si="4"/>
        <v>43.94598872292017</v>
      </c>
      <c r="P18" s="30">
        <v>6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>
      <c r="A19" s="24">
        <v>9</v>
      </c>
      <c r="B19" s="25">
        <f>'[1]11. Obat Esensial'!B17</f>
        <v>0</v>
      </c>
      <c r="C19" s="25" t="str">
        <f>'[1]11. Obat Esensial'!C17</f>
        <v>Bondrang</v>
      </c>
      <c r="D19" s="26">
        <v>4</v>
      </c>
      <c r="E19" s="27">
        <v>3336</v>
      </c>
      <c r="F19" s="28">
        <v>3336</v>
      </c>
      <c r="G19" s="29">
        <f t="shared" si="0"/>
        <v>100</v>
      </c>
      <c r="H19" s="28">
        <v>2734</v>
      </c>
      <c r="I19" s="29">
        <f t="shared" si="1"/>
        <v>81.954436450839324</v>
      </c>
      <c r="J19" s="28">
        <v>2717</v>
      </c>
      <c r="K19" s="29">
        <f t="shared" si="2"/>
        <v>81.444844124700239</v>
      </c>
      <c r="L19" s="28">
        <v>2717</v>
      </c>
      <c r="M19" s="29">
        <f t="shared" si="3"/>
        <v>81.444844124700239</v>
      </c>
      <c r="N19" s="28">
        <v>1320</v>
      </c>
      <c r="O19" s="29">
        <f t="shared" si="4"/>
        <v>39.568345323741006</v>
      </c>
      <c r="P19" s="30">
        <v>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>
      <c r="A20" s="24">
        <v>10</v>
      </c>
      <c r="B20" s="25" t="str">
        <f>'[1]11. Obat Esensial'!B18</f>
        <v>Sooko</v>
      </c>
      <c r="C20" s="25" t="str">
        <f>'[1]11. Obat Esensial'!C18</f>
        <v>Sooko</v>
      </c>
      <c r="D20" s="26">
        <f>'[1]84. KK Sanitasi'!D21</f>
        <v>6</v>
      </c>
      <c r="E20" s="27">
        <f>'[1]84. KK Sanitasi'!E21</f>
        <v>8926</v>
      </c>
      <c r="F20" s="28">
        <v>8926</v>
      </c>
      <c r="G20" s="29">
        <f t="shared" si="0"/>
        <v>100</v>
      </c>
      <c r="H20" s="28">
        <v>8537</v>
      </c>
      <c r="I20" s="29">
        <f t="shared" si="1"/>
        <v>95.641944880125479</v>
      </c>
      <c r="J20" s="28">
        <v>5930</v>
      </c>
      <c r="K20" s="29">
        <f t="shared" si="2"/>
        <v>66.4351333183957</v>
      </c>
      <c r="L20" s="28">
        <v>6497</v>
      </c>
      <c r="M20" s="29">
        <f t="shared" si="3"/>
        <v>72.78736276047502</v>
      </c>
      <c r="N20" s="28">
        <v>6104</v>
      </c>
      <c r="O20" s="29">
        <f t="shared" si="4"/>
        <v>68.384494734483539</v>
      </c>
      <c r="P20" s="30">
        <v>2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.75" customHeight="1">
      <c r="A21" s="24">
        <v>11</v>
      </c>
      <c r="B21" s="25" t="str">
        <f>'[1]11. Obat Esensial'!B19</f>
        <v>Pudak</v>
      </c>
      <c r="C21" s="25" t="str">
        <f>'[1]11. Obat Esensial'!C19</f>
        <v>Pudak</v>
      </c>
      <c r="D21" s="26">
        <f>'[1]84. KK Sanitasi'!D22</f>
        <v>6</v>
      </c>
      <c r="E21" s="27">
        <f>'[1]84. KK Sanitasi'!E22</f>
        <v>3572</v>
      </c>
      <c r="F21" s="28">
        <v>3572</v>
      </c>
      <c r="G21" s="29">
        <f t="shared" si="0"/>
        <v>100</v>
      </c>
      <c r="H21" s="28">
        <v>3259</v>
      </c>
      <c r="I21" s="29">
        <f t="shared" si="1"/>
        <v>91.237402015677489</v>
      </c>
      <c r="J21" s="28">
        <v>3017</v>
      </c>
      <c r="K21" s="29">
        <f t="shared" si="2"/>
        <v>84.462486002239643</v>
      </c>
      <c r="L21" s="28">
        <v>1997</v>
      </c>
      <c r="M21" s="29">
        <f t="shared" si="3"/>
        <v>55.907054871220609</v>
      </c>
      <c r="N21" s="28">
        <v>2127</v>
      </c>
      <c r="O21" s="29">
        <f t="shared" si="4"/>
        <v>59.546472564389695</v>
      </c>
      <c r="P21" s="30">
        <v>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.75" customHeight="1">
      <c r="A22" s="24">
        <v>12</v>
      </c>
      <c r="B22" s="25" t="str">
        <f>'[1]11. Obat Esensial'!B20</f>
        <v>Pulung</v>
      </c>
      <c r="C22" s="25" t="str">
        <f>'[1]11. Obat Esensial'!C20</f>
        <v>Pulung</v>
      </c>
      <c r="D22" s="26">
        <f>'[1]84. KK Sanitasi'!D23</f>
        <v>11</v>
      </c>
      <c r="E22" s="27">
        <f>'[1]84. KK Sanitasi'!E23</f>
        <v>11879</v>
      </c>
      <c r="F22" s="28">
        <v>11879</v>
      </c>
      <c r="G22" s="29">
        <f t="shared" si="0"/>
        <v>100</v>
      </c>
      <c r="H22" s="28">
        <v>9796</v>
      </c>
      <c r="I22" s="29">
        <f t="shared" si="1"/>
        <v>82.464853943934685</v>
      </c>
      <c r="J22" s="28">
        <v>10277</v>
      </c>
      <c r="K22" s="29">
        <f t="shared" si="2"/>
        <v>86.514016331341026</v>
      </c>
      <c r="L22" s="28">
        <v>6677</v>
      </c>
      <c r="M22" s="29">
        <f t="shared" si="3"/>
        <v>56.208435053455673</v>
      </c>
      <c r="N22" s="28">
        <v>6828</v>
      </c>
      <c r="O22" s="29">
        <f t="shared" si="4"/>
        <v>57.479585823722537</v>
      </c>
      <c r="P22" s="30">
        <v>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>
      <c r="A23" s="24">
        <v>13</v>
      </c>
      <c r="B23" s="25">
        <f>'[1]11. Obat Esensial'!B21</f>
        <v>0</v>
      </c>
      <c r="C23" s="25" t="str">
        <f>'[1]11. Obat Esensial'!C21</f>
        <v>Kesugihan</v>
      </c>
      <c r="D23" s="31">
        <f>'[1]84. KK Sanitasi'!D24</f>
        <v>7</v>
      </c>
      <c r="E23" s="27">
        <f>'[1]84. KK Sanitasi'!E24</f>
        <v>8213</v>
      </c>
      <c r="F23" s="32">
        <v>8213</v>
      </c>
      <c r="G23" s="33">
        <f t="shared" si="0"/>
        <v>100</v>
      </c>
      <c r="H23" s="32">
        <v>6517</v>
      </c>
      <c r="I23" s="33">
        <f t="shared" si="1"/>
        <v>79.349811274808232</v>
      </c>
      <c r="J23" s="32">
        <v>7358</v>
      </c>
      <c r="K23" s="33">
        <f t="shared" si="2"/>
        <v>89.589674905637409</v>
      </c>
      <c r="L23" s="32">
        <v>5120</v>
      </c>
      <c r="M23" s="33">
        <f t="shared" si="3"/>
        <v>62.34019237793742</v>
      </c>
      <c r="N23" s="32">
        <v>4315</v>
      </c>
      <c r="O23" s="33">
        <f t="shared" si="4"/>
        <v>52.538658224765612</v>
      </c>
      <c r="P23" s="34">
        <v>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>
      <c r="A24" s="24">
        <v>14</v>
      </c>
      <c r="B24" s="25" t="str">
        <f>'[1]11. Obat Esensial'!B22</f>
        <v>Mlarak</v>
      </c>
      <c r="C24" s="25" t="str">
        <f>'[1]11. Obat Esensial'!C22</f>
        <v>Mlarak</v>
      </c>
      <c r="D24" s="26">
        <f>'[1]84. KK Sanitasi'!D25</f>
        <v>15</v>
      </c>
      <c r="E24" s="27">
        <f>'[1]84. KK Sanitasi'!E25</f>
        <v>9976</v>
      </c>
      <c r="F24" s="28">
        <v>9976</v>
      </c>
      <c r="G24" s="29">
        <f t="shared" si="0"/>
        <v>100</v>
      </c>
      <c r="H24" s="28">
        <v>8985</v>
      </c>
      <c r="I24" s="29">
        <f t="shared" si="1"/>
        <v>90.066158781074577</v>
      </c>
      <c r="J24" s="28">
        <v>8887</v>
      </c>
      <c r="K24" s="29">
        <f t="shared" si="2"/>
        <v>89.083801122694467</v>
      </c>
      <c r="L24" s="28">
        <v>7096</v>
      </c>
      <c r="M24" s="29">
        <f t="shared" si="3"/>
        <v>71.130713712910989</v>
      </c>
      <c r="N24" s="28">
        <v>5944</v>
      </c>
      <c r="O24" s="29">
        <f t="shared" si="4"/>
        <v>59.582999198075385</v>
      </c>
      <c r="P24" s="30">
        <v>4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.75" customHeight="1">
      <c r="A25" s="24">
        <v>15</v>
      </c>
      <c r="B25" s="25" t="str">
        <f>'[1]11. Obat Esensial'!B23</f>
        <v>Siman</v>
      </c>
      <c r="C25" s="25" t="str">
        <f>'[1]11. Obat Esensial'!C23</f>
        <v>Siman</v>
      </c>
      <c r="D25" s="26">
        <f>'[1]84. KK Sanitasi'!D26</f>
        <v>10</v>
      </c>
      <c r="E25" s="27">
        <f>'[1]84. KK Sanitasi'!E26</f>
        <v>7518</v>
      </c>
      <c r="F25" s="28">
        <v>7518</v>
      </c>
      <c r="G25" s="29">
        <f t="shared" si="0"/>
        <v>100</v>
      </c>
      <c r="H25" s="28">
        <v>7184</v>
      </c>
      <c r="I25" s="29">
        <f t="shared" si="1"/>
        <v>95.557329076882141</v>
      </c>
      <c r="J25" s="28">
        <v>5904</v>
      </c>
      <c r="K25" s="29">
        <f t="shared" si="2"/>
        <v>78.531524341580209</v>
      </c>
      <c r="L25" s="28">
        <v>4174</v>
      </c>
      <c r="M25" s="29">
        <f t="shared" si="3"/>
        <v>55.520085129023677</v>
      </c>
      <c r="N25" s="28">
        <v>2453</v>
      </c>
      <c r="O25" s="29">
        <f t="shared" si="4"/>
        <v>32.628358606012235</v>
      </c>
      <c r="P25" s="30">
        <v>3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.75" customHeight="1">
      <c r="A26" s="24">
        <v>16</v>
      </c>
      <c r="B26" s="25" t="str">
        <f>'[1]11. Obat Esensial'!B24</f>
        <v>Siman</v>
      </c>
      <c r="C26" s="25" t="str">
        <f>'[1]11. Obat Esensial'!C24</f>
        <v>Ronowijayan</v>
      </c>
      <c r="D26" s="26">
        <f>'[1]84. KK Sanitasi'!D27</f>
        <v>8</v>
      </c>
      <c r="E26" s="27">
        <f>'[1]84. KK Sanitasi'!E27</f>
        <v>8292</v>
      </c>
      <c r="F26" s="28">
        <v>8292</v>
      </c>
      <c r="G26" s="29">
        <f t="shared" si="0"/>
        <v>100</v>
      </c>
      <c r="H26" s="28">
        <v>7336</v>
      </c>
      <c r="I26" s="29">
        <f t="shared" si="1"/>
        <v>88.470815243608286</v>
      </c>
      <c r="J26" s="28">
        <v>6952</v>
      </c>
      <c r="K26" s="29">
        <f t="shared" si="2"/>
        <v>83.839845634346361</v>
      </c>
      <c r="L26" s="28">
        <v>5708</v>
      </c>
      <c r="M26" s="29">
        <f t="shared" si="3"/>
        <v>68.837433671008199</v>
      </c>
      <c r="N26" s="28">
        <v>2326</v>
      </c>
      <c r="O26" s="29">
        <f t="shared" si="4"/>
        <v>28.05113362276893</v>
      </c>
      <c r="P26" s="30">
        <v>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.75" customHeight="1">
      <c r="A27" s="24">
        <v>17</v>
      </c>
      <c r="B27" s="25" t="str">
        <f>'[1]11. Obat Esensial'!B25</f>
        <v>Jetis</v>
      </c>
      <c r="C27" s="25" t="str">
        <f>'[1]11. Obat Esensial'!C25</f>
        <v>Jetis</v>
      </c>
      <c r="D27" s="26">
        <v>14</v>
      </c>
      <c r="E27" s="27">
        <f>'[1]84. KK Sanitasi'!E28</f>
        <v>11067</v>
      </c>
      <c r="F27" s="28">
        <v>11067</v>
      </c>
      <c r="G27" s="29">
        <f t="shared" si="0"/>
        <v>100</v>
      </c>
      <c r="H27" s="28">
        <v>8869</v>
      </c>
      <c r="I27" s="29">
        <f t="shared" si="1"/>
        <v>80.139152435167617</v>
      </c>
      <c r="J27" s="28">
        <v>8858</v>
      </c>
      <c r="K27" s="29">
        <f t="shared" si="2"/>
        <v>80.039757838619323</v>
      </c>
      <c r="L27" s="28">
        <v>8313</v>
      </c>
      <c r="M27" s="29">
        <f t="shared" si="3"/>
        <v>75.115207373271886</v>
      </c>
      <c r="N27" s="28">
        <v>7435</v>
      </c>
      <c r="O27" s="29">
        <f t="shared" si="4"/>
        <v>67.181711394235109</v>
      </c>
      <c r="P27" s="30">
        <v>14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.75" customHeight="1">
      <c r="A28" s="24">
        <v>18</v>
      </c>
      <c r="B28" s="25" t="str">
        <f>'[1]11. Obat Esensial'!B26</f>
        <v>Balong</v>
      </c>
      <c r="C28" s="25" t="str">
        <f>'[1]11. Obat Esensial'!C26</f>
        <v>Balong</v>
      </c>
      <c r="D28" s="26">
        <f>'[1]84. KK Sanitasi'!D29</f>
        <v>20</v>
      </c>
      <c r="E28" s="27">
        <f>'[1]84. KK Sanitasi'!E29</f>
        <v>18306</v>
      </c>
      <c r="F28" s="28">
        <v>18306</v>
      </c>
      <c r="G28" s="29">
        <f t="shared" si="0"/>
        <v>100</v>
      </c>
      <c r="H28" s="28">
        <v>17662</v>
      </c>
      <c r="I28" s="29">
        <f t="shared" si="1"/>
        <v>96.482027750464326</v>
      </c>
      <c r="J28" s="28">
        <v>17230</v>
      </c>
      <c r="K28" s="29">
        <f t="shared" si="2"/>
        <v>94.122145744564619</v>
      </c>
      <c r="L28" s="28">
        <v>10829</v>
      </c>
      <c r="M28" s="29">
        <f t="shared" si="3"/>
        <v>59.155468152518296</v>
      </c>
      <c r="N28" s="28">
        <v>9616</v>
      </c>
      <c r="O28" s="29">
        <f t="shared" si="4"/>
        <v>52.529225390582326</v>
      </c>
      <c r="P28" s="30">
        <v>4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.75" customHeight="1">
      <c r="A29" s="24">
        <v>19</v>
      </c>
      <c r="B29" s="25" t="str">
        <f>'[1]11. Obat Esensial'!B27</f>
        <v>Kauman</v>
      </c>
      <c r="C29" s="25" t="str">
        <f>'[1]11. Obat Esensial'!C27</f>
        <v>Kauman</v>
      </c>
      <c r="D29" s="26">
        <f>'[1]84. KK Sanitasi'!D30</f>
        <v>11</v>
      </c>
      <c r="E29" s="27">
        <f>'[1]84. KK Sanitasi'!E30</f>
        <v>11021</v>
      </c>
      <c r="F29" s="28">
        <v>11021</v>
      </c>
      <c r="G29" s="29">
        <f t="shared" si="0"/>
        <v>100</v>
      </c>
      <c r="H29" s="28">
        <v>10403</v>
      </c>
      <c r="I29" s="29">
        <f t="shared" si="1"/>
        <v>94.392523364485982</v>
      </c>
      <c r="J29" s="28">
        <v>10515</v>
      </c>
      <c r="K29" s="29">
        <f t="shared" si="2"/>
        <v>95.408765084838038</v>
      </c>
      <c r="L29" s="28">
        <v>10217</v>
      </c>
      <c r="M29" s="29">
        <f t="shared" si="3"/>
        <v>92.704836221758455</v>
      </c>
      <c r="N29" s="28">
        <v>9205</v>
      </c>
      <c r="O29" s="29">
        <f t="shared" si="4"/>
        <v>83.522366391434531</v>
      </c>
      <c r="P29" s="30">
        <v>3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.75" customHeight="1">
      <c r="A30" s="24">
        <v>20</v>
      </c>
      <c r="B30" s="25">
        <f>'[1]11. Obat Esensial'!B28</f>
        <v>0</v>
      </c>
      <c r="C30" s="25" t="str">
        <f>'[1]11. Obat Esensial'!C28</f>
        <v>Ngrandu</v>
      </c>
      <c r="D30" s="26">
        <v>5</v>
      </c>
      <c r="E30" s="27">
        <v>4246</v>
      </c>
      <c r="F30" s="28">
        <v>4246</v>
      </c>
      <c r="G30" s="29">
        <f t="shared" si="0"/>
        <v>100</v>
      </c>
      <c r="H30" s="28">
        <v>3840</v>
      </c>
      <c r="I30" s="29">
        <f t="shared" si="1"/>
        <v>90.438059349976456</v>
      </c>
      <c r="J30" s="28">
        <v>2901</v>
      </c>
      <c r="K30" s="29">
        <f t="shared" si="2"/>
        <v>68.323127649552518</v>
      </c>
      <c r="L30" s="28">
        <v>2143</v>
      </c>
      <c r="M30" s="29">
        <f t="shared" si="3"/>
        <v>50.471031559114465</v>
      </c>
      <c r="N30" s="28">
        <v>1316</v>
      </c>
      <c r="O30" s="29">
        <f t="shared" si="4"/>
        <v>30.99387658973151</v>
      </c>
      <c r="P30" s="30"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.75" customHeight="1">
      <c r="A31" s="24">
        <v>21</v>
      </c>
      <c r="B31" s="25" t="str">
        <f>'[1]11. Obat Esensial'!B29</f>
        <v>Jambon</v>
      </c>
      <c r="C31" s="25" t="str">
        <f>'[1]11. Obat Esensial'!C29</f>
        <v>Jambon</v>
      </c>
      <c r="D31" s="26">
        <v>13</v>
      </c>
      <c r="E31" s="27">
        <f>'[1]84. KK Sanitasi'!E32</f>
        <v>18286</v>
      </c>
      <c r="F31" s="28">
        <v>18286</v>
      </c>
      <c r="G31" s="29">
        <f t="shared" si="0"/>
        <v>100</v>
      </c>
      <c r="H31" s="28">
        <v>14948</v>
      </c>
      <c r="I31" s="29">
        <f t="shared" si="1"/>
        <v>81.745597725035552</v>
      </c>
      <c r="J31" s="28">
        <v>14088</v>
      </c>
      <c r="K31" s="29">
        <f t="shared" si="2"/>
        <v>77.042546210215463</v>
      </c>
      <c r="L31" s="28">
        <v>10723</v>
      </c>
      <c r="M31" s="29">
        <f t="shared" si="3"/>
        <v>58.640489992343866</v>
      </c>
      <c r="N31" s="28">
        <v>10723</v>
      </c>
      <c r="O31" s="29">
        <f t="shared" si="4"/>
        <v>58.640489992343866</v>
      </c>
      <c r="P31" s="30">
        <v>7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.75" customHeight="1">
      <c r="A32" s="24">
        <v>22</v>
      </c>
      <c r="B32" s="25" t="str">
        <f>'[1]11. Obat Esensial'!B30</f>
        <v>Badegan</v>
      </c>
      <c r="C32" s="25" t="str">
        <f>'[1]11. Obat Esensial'!C30</f>
        <v>Badegan</v>
      </c>
      <c r="D32" s="26">
        <v>10</v>
      </c>
      <c r="E32" s="27">
        <f>'[1]84. KK Sanitasi'!E33</f>
        <v>12409</v>
      </c>
      <c r="F32" s="28">
        <v>12409</v>
      </c>
      <c r="G32" s="29">
        <f t="shared" si="0"/>
        <v>100</v>
      </c>
      <c r="H32" s="28">
        <v>10325</v>
      </c>
      <c r="I32" s="29">
        <f t="shared" si="1"/>
        <v>83.205737770972675</v>
      </c>
      <c r="J32" s="28">
        <v>10949</v>
      </c>
      <c r="K32" s="29">
        <f t="shared" si="2"/>
        <v>88.234346039165118</v>
      </c>
      <c r="L32" s="28">
        <v>5364</v>
      </c>
      <c r="M32" s="29">
        <f t="shared" si="3"/>
        <v>43.226690305423482</v>
      </c>
      <c r="N32" s="28">
        <v>3061</v>
      </c>
      <c r="O32" s="29">
        <f t="shared" si="4"/>
        <v>24.667579982270933</v>
      </c>
      <c r="P32" s="30">
        <v>2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>
      <c r="A33" s="35">
        <v>23</v>
      </c>
      <c r="B33" s="25" t="str">
        <f>'[1]11. Obat Esensial'!B31</f>
        <v>Sampung</v>
      </c>
      <c r="C33" s="25" t="str">
        <f>'[1]11. Obat Esensial'!C31</f>
        <v>Sampung</v>
      </c>
      <c r="D33" s="26">
        <v>7</v>
      </c>
      <c r="E33" s="27">
        <f>'[1]84. KK Sanitasi'!E34</f>
        <v>10754</v>
      </c>
      <c r="F33" s="28">
        <v>10754</v>
      </c>
      <c r="G33" s="29">
        <f t="shared" si="0"/>
        <v>100</v>
      </c>
      <c r="H33" s="28">
        <v>8252</v>
      </c>
      <c r="I33" s="29">
        <f t="shared" si="1"/>
        <v>76.734238422912398</v>
      </c>
      <c r="J33" s="28">
        <v>8244</v>
      </c>
      <c r="K33" s="29">
        <f t="shared" si="2"/>
        <v>76.659847498605174</v>
      </c>
      <c r="L33" s="28">
        <v>6521</v>
      </c>
      <c r="M33" s="29">
        <f t="shared" si="3"/>
        <v>60.637902175934535</v>
      </c>
      <c r="N33" s="28">
        <v>6521</v>
      </c>
      <c r="O33" s="29">
        <f t="shared" si="4"/>
        <v>60.637902175934535</v>
      </c>
      <c r="P33" s="30">
        <v>5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>
      <c r="A34" s="24">
        <v>24</v>
      </c>
      <c r="B34" s="25">
        <f>'[1]11. Obat Esensial'!B32</f>
        <v>0</v>
      </c>
      <c r="C34" s="25" t="str">
        <f>'[1]11. Obat Esensial'!C32</f>
        <v>Kunti</v>
      </c>
      <c r="D34" s="26">
        <v>5</v>
      </c>
      <c r="E34" s="27">
        <f>'[1]84. KK Sanitasi'!E35</f>
        <v>5898</v>
      </c>
      <c r="F34" s="28">
        <v>5898</v>
      </c>
      <c r="G34" s="29">
        <f t="shared" si="0"/>
        <v>100</v>
      </c>
      <c r="H34" s="28">
        <v>4992</v>
      </c>
      <c r="I34" s="29">
        <f t="shared" si="1"/>
        <v>84.638860630722277</v>
      </c>
      <c r="J34" s="28">
        <v>3335</v>
      </c>
      <c r="K34" s="29">
        <f t="shared" si="2"/>
        <v>56.544591386910817</v>
      </c>
      <c r="L34" s="28">
        <v>2670</v>
      </c>
      <c r="M34" s="29">
        <f t="shared" si="3"/>
        <v>45.26958290946083</v>
      </c>
      <c r="N34" s="28">
        <v>2760</v>
      </c>
      <c r="O34" s="29">
        <f t="shared" si="4"/>
        <v>46.795523906408953</v>
      </c>
      <c r="P34" s="30">
        <v>2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.75" customHeight="1">
      <c r="A35" s="24">
        <v>25</v>
      </c>
      <c r="B35" s="25" t="str">
        <f>'[1]11. Obat Esensial'!B33</f>
        <v>Sukorejo</v>
      </c>
      <c r="C35" s="25" t="str">
        <f>'[1]11. Obat Esensial'!C33</f>
        <v>Sukorejo</v>
      </c>
      <c r="D35" s="26">
        <v>18</v>
      </c>
      <c r="E35" s="27">
        <f>'[1]84. KK Sanitasi'!E36</f>
        <v>18430</v>
      </c>
      <c r="F35" s="36">
        <v>18430</v>
      </c>
      <c r="G35" s="29">
        <f t="shared" si="0"/>
        <v>100</v>
      </c>
      <c r="H35" s="36">
        <v>17883</v>
      </c>
      <c r="I35" s="29">
        <f t="shared" si="1"/>
        <v>97.032013022246332</v>
      </c>
      <c r="J35" s="36">
        <v>16545</v>
      </c>
      <c r="K35" s="29">
        <f t="shared" si="2"/>
        <v>89.772110689093864</v>
      </c>
      <c r="L35" s="36">
        <v>15987</v>
      </c>
      <c r="M35" s="29">
        <f t="shared" si="3"/>
        <v>86.744438415626689</v>
      </c>
      <c r="N35" s="36">
        <v>8566</v>
      </c>
      <c r="O35" s="29">
        <f t="shared" si="4"/>
        <v>46.478567552902881</v>
      </c>
      <c r="P35" s="30">
        <v>6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.75" customHeight="1">
      <c r="A36" s="24">
        <v>26</v>
      </c>
      <c r="B36" s="25" t="str">
        <f>'[1]11. Obat Esensial'!B34</f>
        <v>Ponorogo</v>
      </c>
      <c r="C36" s="25" t="str">
        <f>'[1]11. Obat Esensial'!C34</f>
        <v>Po. Utara</v>
      </c>
      <c r="D36" s="26">
        <v>10</v>
      </c>
      <c r="E36" s="27">
        <f>'[1]84. KK Sanitasi'!E37</f>
        <v>14144</v>
      </c>
      <c r="F36" s="28">
        <v>14144</v>
      </c>
      <c r="G36" s="29">
        <f t="shared" si="0"/>
        <v>100</v>
      </c>
      <c r="H36" s="28">
        <v>13110</v>
      </c>
      <c r="I36" s="29">
        <f t="shared" si="1"/>
        <v>92.689479638009047</v>
      </c>
      <c r="J36" s="28">
        <v>12839</v>
      </c>
      <c r="K36" s="29">
        <f t="shared" si="2"/>
        <v>90.773472850678743</v>
      </c>
      <c r="L36" s="28">
        <v>10560</v>
      </c>
      <c r="M36" s="29">
        <f t="shared" si="3"/>
        <v>74.660633484162901</v>
      </c>
      <c r="N36" s="28">
        <v>9669</v>
      </c>
      <c r="O36" s="29">
        <f t="shared" si="4"/>
        <v>68.361142533936643</v>
      </c>
      <c r="P36" s="30">
        <v>2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>
      <c r="A37" s="24">
        <v>27</v>
      </c>
      <c r="B37" s="25">
        <f>'[1]11. Obat Esensial'!B35</f>
        <v>0</v>
      </c>
      <c r="C37" s="25" t="str">
        <f>'[1]11. Obat Esensial'!C35</f>
        <v>Po. Selatan</v>
      </c>
      <c r="D37" s="26">
        <v>9</v>
      </c>
      <c r="E37" s="27">
        <f>'[1]84. KK Sanitasi'!E38</f>
        <v>12718</v>
      </c>
      <c r="F37" s="28">
        <v>12718</v>
      </c>
      <c r="G37" s="29">
        <f t="shared" si="0"/>
        <v>100</v>
      </c>
      <c r="H37" s="28">
        <v>9284</v>
      </c>
      <c r="I37" s="29">
        <f t="shared" si="1"/>
        <v>72.9988991979871</v>
      </c>
      <c r="J37" s="28">
        <v>10369</v>
      </c>
      <c r="K37" s="29">
        <f t="shared" si="2"/>
        <v>81.530114797924199</v>
      </c>
      <c r="L37" s="28">
        <v>6158</v>
      </c>
      <c r="M37" s="29">
        <f t="shared" si="3"/>
        <v>48.419562824343451</v>
      </c>
      <c r="N37" s="28">
        <v>5540</v>
      </c>
      <c r="O37" s="29">
        <f t="shared" si="4"/>
        <v>43.560308224563613</v>
      </c>
      <c r="P37" s="30">
        <v>1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>
      <c r="A38" s="24">
        <v>28</v>
      </c>
      <c r="B38" s="25" t="str">
        <f>'[1]11. Obat Esensial'!B36</f>
        <v>Babadan</v>
      </c>
      <c r="C38" s="25" t="str">
        <f>'[1]11. Obat Esensial'!C36</f>
        <v>Babadan</v>
      </c>
      <c r="D38" s="26">
        <v>8</v>
      </c>
      <c r="E38" s="27">
        <f>'[1]84. KK Sanitasi'!E39</f>
        <v>14185</v>
      </c>
      <c r="F38" s="28">
        <v>14185</v>
      </c>
      <c r="G38" s="29">
        <f t="shared" si="0"/>
        <v>100</v>
      </c>
      <c r="H38" s="28">
        <v>13547</v>
      </c>
      <c r="I38" s="29">
        <f t="shared" si="1"/>
        <v>95.502291152626015</v>
      </c>
      <c r="J38" s="28">
        <v>13440</v>
      </c>
      <c r="K38" s="29">
        <f t="shared" si="2"/>
        <v>94.747973211138529</v>
      </c>
      <c r="L38" s="28">
        <v>9220</v>
      </c>
      <c r="M38" s="29">
        <f t="shared" si="3"/>
        <v>64.998237574903058</v>
      </c>
      <c r="N38" s="28">
        <v>7600</v>
      </c>
      <c r="O38" s="29">
        <f t="shared" si="4"/>
        <v>53.577722946774763</v>
      </c>
      <c r="P38" s="30">
        <v>2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>
      <c r="A39" s="24">
        <v>29</v>
      </c>
      <c r="B39" s="25">
        <f>'[1]11. Obat Esensial'!B37</f>
        <v>0</v>
      </c>
      <c r="C39" s="25" t="str">
        <f>'[1]11. Obat Esensial'!C37</f>
        <v>Sukosari</v>
      </c>
      <c r="D39" s="26">
        <v>7</v>
      </c>
      <c r="E39" s="27">
        <v>9372</v>
      </c>
      <c r="F39" s="28">
        <v>9372</v>
      </c>
      <c r="G39" s="29">
        <f t="shared" si="0"/>
        <v>100</v>
      </c>
      <c r="H39" s="28">
        <v>8886</v>
      </c>
      <c r="I39" s="29">
        <f t="shared" si="1"/>
        <v>94.814340588988472</v>
      </c>
      <c r="J39" s="28">
        <v>9014</v>
      </c>
      <c r="K39" s="29">
        <f t="shared" si="2"/>
        <v>96.180110968843366</v>
      </c>
      <c r="L39" s="28">
        <v>6355</v>
      </c>
      <c r="M39" s="29">
        <f t="shared" si="3"/>
        <v>67.808365343576611</v>
      </c>
      <c r="N39" s="28">
        <v>5002</v>
      </c>
      <c r="O39" s="29">
        <f t="shared" si="4"/>
        <v>53.371745625266755</v>
      </c>
      <c r="P39" s="30">
        <v>1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>
      <c r="A40" s="24">
        <v>30</v>
      </c>
      <c r="B40" s="25" t="str">
        <f>'[1]11. Obat Esensial'!B38</f>
        <v>Jenangan</v>
      </c>
      <c r="C40" s="25" t="str">
        <f>'[1]11. Obat Esensial'!C38</f>
        <v>Jenangan</v>
      </c>
      <c r="D40" s="26">
        <v>11</v>
      </c>
      <c r="E40" s="27">
        <f>'[1]84. KK Sanitasi'!E41</f>
        <v>14488</v>
      </c>
      <c r="F40" s="28">
        <v>14488</v>
      </c>
      <c r="G40" s="29">
        <f t="shared" si="0"/>
        <v>100</v>
      </c>
      <c r="H40" s="28">
        <v>13328</v>
      </c>
      <c r="I40" s="29">
        <f t="shared" si="1"/>
        <v>91.993373826615127</v>
      </c>
      <c r="J40" s="28">
        <v>13764</v>
      </c>
      <c r="K40" s="29">
        <f t="shared" si="2"/>
        <v>95.002760905577034</v>
      </c>
      <c r="L40" s="28">
        <v>6519</v>
      </c>
      <c r="M40" s="29">
        <f t="shared" si="3"/>
        <v>44.995858641634456</v>
      </c>
      <c r="N40" s="28">
        <v>5332</v>
      </c>
      <c r="O40" s="29">
        <f t="shared" si="4"/>
        <v>36.802871341800106</v>
      </c>
      <c r="P40" s="30">
        <v>3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>
      <c r="A41" s="24">
        <v>31</v>
      </c>
      <c r="B41" s="25">
        <f>'[1]11. Obat Esensial'!B39</f>
        <v>0</v>
      </c>
      <c r="C41" s="25" t="str">
        <f>'[1]11. Obat Esensial'!C39</f>
        <v>Setono</v>
      </c>
      <c r="D41" s="26">
        <v>6</v>
      </c>
      <c r="E41" s="27">
        <f>'[1]84. KK Sanitasi'!E42</f>
        <v>8519</v>
      </c>
      <c r="F41" s="28">
        <v>8519</v>
      </c>
      <c r="G41" s="29">
        <f t="shared" si="0"/>
        <v>100</v>
      </c>
      <c r="H41" s="28">
        <v>8015</v>
      </c>
      <c r="I41" s="29">
        <f t="shared" si="1"/>
        <v>94.083812654067373</v>
      </c>
      <c r="J41" s="28">
        <v>6959</v>
      </c>
      <c r="K41" s="29">
        <f t="shared" si="2"/>
        <v>81.687991548303799</v>
      </c>
      <c r="L41" s="28">
        <v>7086</v>
      </c>
      <c r="M41" s="29">
        <f t="shared" si="3"/>
        <v>83.178776851743166</v>
      </c>
      <c r="N41" s="28">
        <v>6070</v>
      </c>
      <c r="O41" s="29">
        <f t="shared" si="4"/>
        <v>71.252494424228203</v>
      </c>
      <c r="P41" s="30">
        <v>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>
      <c r="A42" s="24">
        <v>32</v>
      </c>
      <c r="B42" s="25" t="str">
        <f>'[1]11. Obat Esensial'!B40</f>
        <v>Ngebel</v>
      </c>
      <c r="C42" s="25" t="str">
        <f>'[1]11. Obat Esensial'!C40</f>
        <v>Ngebel</v>
      </c>
      <c r="D42" s="26">
        <v>8</v>
      </c>
      <c r="E42" s="27">
        <f>'[1]84. KK Sanitasi'!E43</f>
        <v>7100</v>
      </c>
      <c r="F42" s="28">
        <v>7100</v>
      </c>
      <c r="G42" s="29">
        <f t="shared" si="0"/>
        <v>100</v>
      </c>
      <c r="H42" s="28">
        <v>5885</v>
      </c>
      <c r="I42" s="29">
        <f t="shared" si="1"/>
        <v>82.887323943661968</v>
      </c>
      <c r="J42" s="28">
        <v>5228</v>
      </c>
      <c r="K42" s="29">
        <f t="shared" si="2"/>
        <v>73.633802816901408</v>
      </c>
      <c r="L42" s="28">
        <v>4169</v>
      </c>
      <c r="M42" s="29">
        <f t="shared" si="3"/>
        <v>58.718309859154928</v>
      </c>
      <c r="N42" s="28">
        <v>4168</v>
      </c>
      <c r="O42" s="29">
        <f t="shared" si="4"/>
        <v>58.704225352112672</v>
      </c>
      <c r="P42" s="30"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>
      <c r="A43" s="13" t="s">
        <v>18</v>
      </c>
      <c r="B43" s="14"/>
      <c r="C43" s="15"/>
      <c r="D43" s="37">
        <f t="shared" ref="D43:F43" si="5">SUM(D11:D42)</f>
        <v>307</v>
      </c>
      <c r="E43" s="38">
        <f t="shared" si="5"/>
        <v>340327</v>
      </c>
      <c r="F43" s="39">
        <f t="shared" si="5"/>
        <v>340327</v>
      </c>
      <c r="G43" s="40">
        <f t="shared" si="0"/>
        <v>100</v>
      </c>
      <c r="H43" s="39">
        <f>SUM(H11:H42)</f>
        <v>303437</v>
      </c>
      <c r="I43" s="40">
        <f t="shared" si="1"/>
        <v>89.160425120545824</v>
      </c>
      <c r="J43" s="39">
        <f>SUM(J11:J42)</f>
        <v>284341</v>
      </c>
      <c r="K43" s="40">
        <f t="shared" si="2"/>
        <v>83.549351065298964</v>
      </c>
      <c r="L43" s="39">
        <f>SUM(L11:L42)</f>
        <v>216472</v>
      </c>
      <c r="M43" s="41">
        <f t="shared" si="3"/>
        <v>63.607060268506466</v>
      </c>
      <c r="N43" s="39">
        <f>SUM(N11:N42)</f>
        <v>176783</v>
      </c>
      <c r="O43" s="41">
        <f t="shared" si="4"/>
        <v>51.945041092831303</v>
      </c>
      <c r="P43" s="42">
        <f>SUM(P11:P42)</f>
        <v>97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.75" customHeight="1">
      <c r="A44" s="13" t="s">
        <v>19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43">
        <f>P43/D43*100</f>
        <v>31.596091205211724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>
      <c r="A45" s="2"/>
      <c r="B45" s="2"/>
      <c r="C45" s="2"/>
      <c r="D45" s="2"/>
      <c r="E45" s="2"/>
      <c r="F45" s="23"/>
      <c r="G45" s="23"/>
      <c r="H45" s="23"/>
      <c r="I45" s="23"/>
      <c r="J45" s="23"/>
      <c r="K45" s="2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>
      <c r="A47" s="2" t="s">
        <v>20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>
      <c r="A48" s="2"/>
      <c r="B48" s="2" t="s">
        <v>21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/>
    <row r="250" spans="1:32" ht="15.75" customHeight="1"/>
    <row r="251" spans="1:32" ht="15.75" customHeight="1"/>
    <row r="252" spans="1:32" ht="15.75" customHeight="1"/>
    <row r="253" spans="1:32" ht="15.75" customHeight="1"/>
    <row r="254" spans="1:32" ht="15.75" customHeight="1"/>
    <row r="255" spans="1:32" ht="15.75" customHeight="1"/>
    <row r="256" spans="1:3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J8:K8"/>
    <mergeCell ref="L8:M8"/>
    <mergeCell ref="N8:O8"/>
    <mergeCell ref="A43:C43"/>
    <mergeCell ref="A44:O44"/>
    <mergeCell ref="A3:P3"/>
    <mergeCell ref="A6:P6"/>
    <mergeCell ref="A7:A9"/>
    <mergeCell ref="B7:B9"/>
    <mergeCell ref="C7:C9"/>
    <mergeCell ref="D7:D9"/>
    <mergeCell ref="E7:E9"/>
    <mergeCell ref="F7:P7"/>
    <mergeCell ref="F8:G8"/>
    <mergeCell ref="H8:I8"/>
  </mergeCells>
  <printOptions horizont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85. STBM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2026-05-22T21:16:29Z</dcterms:created>
  <dcterms:modified xsi:type="dcterms:W3CDTF">2026-05-22T21:16:53Z</dcterms:modified>
</cp:coreProperties>
</file>