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ya\Downloads\"/>
    </mc:Choice>
  </mc:AlternateContent>
  <xr:revisionPtr revIDLastSave="0" documentId="8_{83B490F3-C4B3-4379-B667-19EFD98CA72B}" xr6:coauthVersionLast="47" xr6:coauthVersionMax="47" xr10:uidLastSave="{00000000-0000-0000-0000-000000000000}"/>
  <bookViews>
    <workbookView xWindow="-120" yWindow="-120" windowWidth="29040" windowHeight="15720" xr2:uid="{30C8E924-E0A1-475E-A4F7-3AC1DFC77DA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1" l="1"/>
  <c r="I45" i="1"/>
  <c r="G43" i="1"/>
  <c r="H41" i="1"/>
  <c r="F41" i="1"/>
  <c r="I40" i="1"/>
  <c r="H40" i="1" s="1"/>
  <c r="I39" i="1"/>
  <c r="F39" i="1" s="1"/>
  <c r="H39" i="1"/>
  <c r="I38" i="1"/>
  <c r="H38" i="1" s="1"/>
  <c r="F38" i="1"/>
  <c r="I37" i="1"/>
  <c r="H37" i="1"/>
  <c r="F37" i="1"/>
  <c r="I36" i="1"/>
  <c r="H36" i="1" s="1"/>
  <c r="I35" i="1"/>
  <c r="F35" i="1" s="1"/>
  <c r="H35" i="1"/>
  <c r="I34" i="1"/>
  <c r="H34" i="1"/>
  <c r="F34" i="1"/>
  <c r="I33" i="1"/>
  <c r="H33" i="1"/>
  <c r="F33" i="1"/>
  <c r="I32" i="1"/>
  <c r="H32" i="1" s="1"/>
  <c r="I31" i="1"/>
  <c r="F31" i="1" s="1"/>
  <c r="H31" i="1"/>
  <c r="I30" i="1"/>
  <c r="H30" i="1"/>
  <c r="F30" i="1"/>
  <c r="I29" i="1"/>
  <c r="H29" i="1"/>
  <c r="F29" i="1"/>
  <c r="I28" i="1"/>
  <c r="H28" i="1" s="1"/>
  <c r="I27" i="1"/>
  <c r="F27" i="1" s="1"/>
  <c r="H27" i="1"/>
  <c r="I26" i="1"/>
  <c r="H26" i="1"/>
  <c r="F26" i="1"/>
  <c r="I25" i="1"/>
  <c r="H25" i="1"/>
  <c r="F25" i="1"/>
  <c r="I24" i="1"/>
  <c r="H24" i="1" s="1"/>
  <c r="I23" i="1"/>
  <c r="F23" i="1" s="1"/>
  <c r="H23" i="1"/>
  <c r="I22" i="1"/>
  <c r="H22" i="1"/>
  <c r="F22" i="1"/>
  <c r="H21" i="1"/>
  <c r="F21" i="1"/>
  <c r="H20" i="1"/>
  <c r="F20" i="1"/>
  <c r="H19" i="1"/>
  <c r="F19" i="1"/>
  <c r="I18" i="1"/>
  <c r="F18" i="1" s="1"/>
  <c r="H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F4" i="1"/>
  <c r="E4" i="1"/>
  <c r="F3" i="1"/>
  <c r="E3" i="1"/>
  <c r="F24" i="1" l="1"/>
  <c r="F32" i="1"/>
  <c r="F40" i="1"/>
  <c r="F28" i="1"/>
  <c r="F36" i="1"/>
</calcChain>
</file>

<file path=xl/sharedStrings.xml><?xml version="1.0" encoding="utf-8"?>
<sst xmlns="http://schemas.openxmlformats.org/spreadsheetml/2006/main" count="75" uniqueCount="53">
  <si>
    <t xml:space="preserve">JUMLAH TERDUGA TUBERKULOSIS, KASUS TUBERKULOSIS, KASUS TUBERKULOSIS ANAK, </t>
  </si>
  <si>
    <t>DAN TREATMENT COVERAGE  (TC) MENURUT JENIS KELAMIN, KECAMATAN, DAN PUSKESMAS</t>
  </si>
  <si>
    <t>NO</t>
  </si>
  <si>
    <t>KECAMATAN</t>
  </si>
  <si>
    <t>PUSKESMAS</t>
  </si>
  <si>
    <t>JUMLAH TERDUGA TUBERKULOSIS YANG MENDAPATKAN PELAYANAN SESUAI STANDAR</t>
  </si>
  <si>
    <t>JUMLAH SEMUA KASUS TUBERKULOSIS</t>
  </si>
  <si>
    <t>KASUS TUBERKULOSIS ANAK 0-14 TAHUN</t>
  </si>
  <si>
    <t>LAKI-LAKI</t>
  </si>
  <si>
    <t>PEREMPUAN</t>
  </si>
  <si>
    <t>LAKI-LAKI + PEREMPUAN</t>
  </si>
  <si>
    <t>JUMLAH</t>
  </si>
  <si>
    <t>%</t>
  </si>
  <si>
    <t>Ngrayun</t>
  </si>
  <si>
    <t>Slahung</t>
  </si>
  <si>
    <t>Nailan</t>
  </si>
  <si>
    <t>Bungkal</t>
  </si>
  <si>
    <t>Sambit</t>
  </si>
  <si>
    <t>Wringinanom</t>
  </si>
  <si>
    <t>Sawoo</t>
  </si>
  <si>
    <t>Bondrang</t>
  </si>
  <si>
    <t>Sooko</t>
  </si>
  <si>
    <t>Pudak</t>
  </si>
  <si>
    <t>Pulung</t>
  </si>
  <si>
    <t>Kesugihan</t>
  </si>
  <si>
    <t>Mlarak</t>
  </si>
  <si>
    <t>Siman</t>
  </si>
  <si>
    <t>Ronowijayan</t>
  </si>
  <si>
    <t>Jetis</t>
  </si>
  <si>
    <t>Balong</t>
  </si>
  <si>
    <t>Kauman</t>
  </si>
  <si>
    <t>Ngrandu</t>
  </si>
  <si>
    <t>Jambon</t>
  </si>
  <si>
    <t>Badegan</t>
  </si>
  <si>
    <t>Sampung</t>
  </si>
  <si>
    <t>Kunti</t>
  </si>
  <si>
    <t>Sukorejo</t>
  </si>
  <si>
    <t>Ponorogo</t>
  </si>
  <si>
    <t>Po. Utara</t>
  </si>
  <si>
    <t>Po. Selatan</t>
  </si>
  <si>
    <t>Babadan</t>
  </si>
  <si>
    <t>Sukosari</t>
  </si>
  <si>
    <t>Jenangan</t>
  </si>
  <si>
    <t>Setono</t>
  </si>
  <si>
    <t>Ngebel</t>
  </si>
  <si>
    <t>JUMLAH (KAB/KOTA)</t>
  </si>
  <si>
    <t xml:space="preserve">JUMLAH TERDUGA TUBERKULOSIS </t>
  </si>
  <si>
    <t>% ORANG TERDUGA TUBERKULOSIS (TBC) MENDAPATKAN PELAYANAN TUBERKULOSIS SESUAI STANDAR</t>
  </si>
  <si>
    <t xml:space="preserve">PERKIRAAN INSIDEN TUBERKULOSIS (DALAM ABSOLUT) </t>
  </si>
  <si>
    <t>TREATMENT COVERAGE (TC-%)</t>
  </si>
  <si>
    <t>CAKUPAN PENEMUAN KASUS TUBERKULOSIS ANAK (%)</t>
  </si>
  <si>
    <t>Sumber : Bidang Pencegahan dan Pengendalian Penyakit (P2P)</t>
  </si>
  <si>
    <t>Keterangan: Jumlah pasien adalah seluruh pasien tuberkulosis yang ada di wilayah kerja puskesmas tersebut termasuk pasien yang ditemukan di RS, BBKPM/BPKPM/BP4, Lembaga Pemasyarakatan, Rumah Tahanan, Dokter Praktek Mandiri, Klinik dll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</si>
</sst>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_);\!\(#,##0\!\)"/>
    <numFmt numFmtId="166" formatCode="_(* #,##0_);_(* \(#,##0\);_(* &quot;-&quot;_);_(@_)"/>
    <numFmt numFmtId="167" formatCode="_(* #,##0.0_);_(* \(#,##0.0\);_(* &quot;-&quot;_);_(@_)"/>
  </numFmts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name val="Calibri"/>
      <family val="2"/>
    </font>
    <font>
      <b/>
      <i/>
      <sz val="9"/>
      <color rgb="FF000000"/>
      <name val="Arial"/>
      <family val="2"/>
    </font>
    <font>
      <b/>
      <i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HETI%20CANTIK%202023\PROFIL%20KESEHATAN%202022\PROFILKES%20FIX%202022\Profil%20Kesehatan%202022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"/>
      <sheetName val="2. Jml Pend"/>
      <sheetName val="3. Pendidikan"/>
      <sheetName val="4. Fasyankes Kepemilikan"/>
      <sheetName val="5. Jml Kunj"/>
      <sheetName val="6. Gadar"/>
      <sheetName val="7. Angka Kematian"/>
      <sheetName val="8. Indikator Kinerja RS"/>
      <sheetName val="9. Ketersediaan Obat Vaksin"/>
      <sheetName val="10. Obat Esensial"/>
      <sheetName val="Sheet1"/>
      <sheetName val="11. Vaksin IDL"/>
      <sheetName val="12. Posyandu Posbindu"/>
      <sheetName val="13. Tenaga medis"/>
      <sheetName val="14. Prwt Bdn"/>
      <sheetName val="15. KM Kesling Gizi"/>
      <sheetName val="16. Pnjg Medik"/>
      <sheetName val="17. Farmasi"/>
      <sheetName val="18. Pndkg Kes"/>
      <sheetName val="19. Jamkes"/>
      <sheetName val="20. Anggaran"/>
      <sheetName val="21. Jml Kelahiran"/>
      <sheetName val="22. AKI"/>
      <sheetName val="23. AKI Penyebab"/>
      <sheetName val="24. Bumil bulin"/>
      <sheetName val="25. Td Hamil"/>
      <sheetName val="26. Td WUS Tdk Hml"/>
      <sheetName val="27. Td (Hamil Tdk Hamil)"/>
      <sheetName val="28. Tab Tmbh Drh"/>
      <sheetName val="29. KB Aktif"/>
      <sheetName val="30. PUS"/>
      <sheetName val="31. KB Pasca"/>
      <sheetName val="32. Komplikasi Kebidanan"/>
      <sheetName val="33. Komplikasi Neo"/>
      <sheetName val="34. Kematian neobyblt kelamin"/>
      <sheetName val="35. Kematian neobyblt penyebab"/>
      <sheetName val="36. Kematian anakblt penyebab"/>
      <sheetName val="37. BBLR"/>
      <sheetName val="38. Kunj Neo "/>
      <sheetName val="39. IMD ASI ex"/>
      <sheetName val="40. Yankes By"/>
      <sheetName val="41. UCI"/>
      <sheetName val="42. Hep BCG"/>
      <sheetName val="43. DPT Polio Cmpk"/>
      <sheetName val="44. DPT CampakRubela Baduta"/>
      <sheetName val="45. Vit A"/>
      <sheetName val="46. Yankes Balita"/>
      <sheetName val="47. Balita Ditimbang"/>
      <sheetName val="48. Gizi Balita"/>
      <sheetName val="49. Yankes Peserta Didik"/>
      <sheetName val="50. Yankes Gilut"/>
      <sheetName val="51. Yankes Gilut SD"/>
      <sheetName val="52. Yankes Usipro"/>
      <sheetName val="53. Cantin "/>
      <sheetName val="54. Yankes Usila"/>
      <sheetName val="55. Yankes Klrga"/>
      <sheetName val="56. Terduga TB"/>
      <sheetName val="57. Kesembuhan TB"/>
      <sheetName val="58. Pneumonia"/>
      <sheetName val="59. HIV"/>
      <sheetName val="60. ODHIV"/>
      <sheetName val="61. Diare"/>
      <sheetName val="62. Hep B Bumil"/>
      <sheetName val="63. Bayi Dpt HBIG"/>
      <sheetName val="64. Kusta"/>
      <sheetName val="65. Kusta cacat"/>
      <sheetName val="66. Prevalensi Kusta"/>
      <sheetName val="67. Kusta Slse Brobat"/>
      <sheetName val="68. AFP Non Polio"/>
      <sheetName val="69. Peny dicegah PD3I"/>
      <sheetName val="70. KLB"/>
      <sheetName val="71. Penderita N Mati KLB"/>
      <sheetName val="72. DBD"/>
      <sheetName val="73. Malaria"/>
      <sheetName val="74.Filariasis"/>
      <sheetName val="75. HT"/>
      <sheetName val="76. DM"/>
      <sheetName val="77. Deteksi Dini Ca Servix"/>
      <sheetName val="78. ODGJ"/>
      <sheetName val="79. Pemeriksaan Air Minum"/>
      <sheetName val="80. Jamban Sehat"/>
      <sheetName val="81. Sanitasi Tot Berbasis Masy"/>
      <sheetName val="82. Tmpt Faslts Umum"/>
      <sheetName val="83. Tmpt Pengelolaan Pangan"/>
      <sheetName val="84. Covid"/>
      <sheetName val="85. Covid JK Umur"/>
      <sheetName val="86. Vaksin Covid D1"/>
      <sheetName val="87. Vaksin Covid D2"/>
      <sheetName val="86new"/>
      <sheetName val="87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B960-7DF7-4B68-BE58-F16CA73B4C12}">
  <dimension ref="A1:J49"/>
  <sheetViews>
    <sheetView tabSelected="1" workbookViewId="0">
      <selection activeCell="P16" sqref="P16"/>
    </sheetView>
  </sheetViews>
  <sheetFormatPr defaultRowHeight="15" x14ac:dyDescent="0.25"/>
  <cols>
    <col min="1" max="1" width="5.28515625" customWidth="1"/>
    <col min="2" max="2" width="16.42578125" customWidth="1"/>
    <col min="3" max="3" width="17.85546875" customWidth="1"/>
    <col min="4" max="4" width="20.5703125" customWidth="1"/>
    <col min="5" max="5" width="11.7109375" customWidth="1"/>
    <col min="10" max="10" width="25.140625" customWidth="1"/>
  </cols>
  <sheetData>
    <row r="1" spans="1:10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5.7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3"/>
      <c r="B3" s="3"/>
      <c r="C3" s="3"/>
      <c r="D3" s="3"/>
      <c r="E3" s="4" t="str">
        <f>'[1]1. Luas Wil'!$E$5</f>
        <v>KABUPATEN</v>
      </c>
      <c r="F3" s="5" t="str">
        <f>'[1]1. Luas Wil'!$F$5</f>
        <v>PONOROGO</v>
      </c>
      <c r="G3" s="3"/>
      <c r="H3" s="3"/>
      <c r="I3" s="4"/>
      <c r="J3" s="4"/>
    </row>
    <row r="4" spans="1:10" ht="15.75" x14ac:dyDescent="0.25">
      <c r="A4" s="3"/>
      <c r="B4" s="3"/>
      <c r="C4" s="3"/>
      <c r="D4" s="3"/>
      <c r="E4" s="4" t="str">
        <f>'[1]1. Luas Wil'!$E$6</f>
        <v>TAHUN</v>
      </c>
      <c r="F4" s="5">
        <f>'[1]1. Luas Wil'!$F$6</f>
        <v>2022</v>
      </c>
      <c r="G4" s="3"/>
      <c r="H4" s="3"/>
      <c r="I4" s="4"/>
      <c r="J4" s="4"/>
    </row>
    <row r="5" spans="1:10" x14ac:dyDescent="0.25">
      <c r="A5" s="6"/>
      <c r="B5" s="6"/>
      <c r="C5" s="6"/>
      <c r="D5" s="6"/>
      <c r="E5" s="6"/>
      <c r="F5" s="6"/>
      <c r="G5" s="6"/>
      <c r="H5" s="6"/>
      <c r="I5" s="7"/>
      <c r="J5" s="7"/>
    </row>
    <row r="6" spans="1:10" x14ac:dyDescent="0.25">
      <c r="A6" s="8" t="s">
        <v>2</v>
      </c>
      <c r="B6" s="8" t="s">
        <v>3</v>
      </c>
      <c r="C6" s="8" t="s">
        <v>4</v>
      </c>
      <c r="D6" s="9" t="s">
        <v>5</v>
      </c>
      <c r="E6" s="9" t="s">
        <v>6</v>
      </c>
      <c r="F6" s="10"/>
      <c r="G6" s="10"/>
      <c r="H6" s="10"/>
      <c r="I6" s="10"/>
      <c r="J6" s="9" t="s">
        <v>7</v>
      </c>
    </row>
    <row r="7" spans="1:10" ht="15.75" x14ac:dyDescent="0.25">
      <c r="A7" s="10"/>
      <c r="B7" s="10"/>
      <c r="C7" s="10"/>
      <c r="D7" s="10"/>
      <c r="E7" s="8" t="s">
        <v>8</v>
      </c>
      <c r="F7" s="10"/>
      <c r="G7" s="8" t="s">
        <v>9</v>
      </c>
      <c r="H7" s="10"/>
      <c r="I7" s="9" t="s">
        <v>10</v>
      </c>
      <c r="J7" s="10"/>
    </row>
    <row r="8" spans="1:10" ht="31.5" x14ac:dyDescent="0.25">
      <c r="A8" s="10"/>
      <c r="B8" s="10"/>
      <c r="C8" s="10"/>
      <c r="D8" s="10"/>
      <c r="E8" s="11" t="s">
        <v>11</v>
      </c>
      <c r="F8" s="11" t="s">
        <v>12</v>
      </c>
      <c r="G8" s="11" t="s">
        <v>11</v>
      </c>
      <c r="H8" s="11" t="s">
        <v>12</v>
      </c>
      <c r="I8" s="10"/>
      <c r="J8" s="10"/>
    </row>
    <row r="9" spans="1:10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</row>
    <row r="10" spans="1:10" x14ac:dyDescent="0.25">
      <c r="A10" s="13">
        <v>1</v>
      </c>
      <c r="B10" s="14" t="s">
        <v>13</v>
      </c>
      <c r="C10" s="15" t="s">
        <v>13</v>
      </c>
      <c r="D10" s="16">
        <v>144</v>
      </c>
      <c r="E10" s="17">
        <v>10</v>
      </c>
      <c r="F10" s="18">
        <f t="shared" ref="F10:F41" si="0">E10/I10*100</f>
        <v>50</v>
      </c>
      <c r="G10" s="17">
        <v>10</v>
      </c>
      <c r="H10" s="18">
        <f t="shared" ref="H10:H41" si="1">G10/I10*100</f>
        <v>50</v>
      </c>
      <c r="I10" s="17">
        <v>20</v>
      </c>
      <c r="J10" s="16">
        <v>1</v>
      </c>
    </row>
    <row r="11" spans="1:10" x14ac:dyDescent="0.25">
      <c r="A11" s="13">
        <v>2</v>
      </c>
      <c r="B11" s="14" t="s">
        <v>14</v>
      </c>
      <c r="C11" s="15" t="s">
        <v>14</v>
      </c>
      <c r="D11" s="16">
        <v>189</v>
      </c>
      <c r="E11" s="17">
        <v>8</v>
      </c>
      <c r="F11" s="18">
        <f t="shared" si="0"/>
        <v>66.666666666666657</v>
      </c>
      <c r="G11" s="17">
        <v>4</v>
      </c>
      <c r="H11" s="18">
        <f t="shared" si="1"/>
        <v>33.333333333333329</v>
      </c>
      <c r="I11" s="17">
        <v>12</v>
      </c>
      <c r="J11" s="16">
        <v>1</v>
      </c>
    </row>
    <row r="12" spans="1:10" x14ac:dyDescent="0.25">
      <c r="A12" s="13"/>
      <c r="B12" s="14"/>
      <c r="C12" s="15" t="s">
        <v>15</v>
      </c>
      <c r="D12" s="16">
        <v>209</v>
      </c>
      <c r="E12" s="17">
        <v>4</v>
      </c>
      <c r="F12" s="18">
        <f t="shared" si="0"/>
        <v>44.444444444444443</v>
      </c>
      <c r="G12" s="17">
        <v>5</v>
      </c>
      <c r="H12" s="18">
        <f t="shared" si="1"/>
        <v>55.555555555555557</v>
      </c>
      <c r="I12" s="17">
        <v>9</v>
      </c>
      <c r="J12" s="16">
        <v>1</v>
      </c>
    </row>
    <row r="13" spans="1:10" x14ac:dyDescent="0.25">
      <c r="A13" s="13">
        <v>3</v>
      </c>
      <c r="B13" s="14" t="s">
        <v>16</v>
      </c>
      <c r="C13" s="15" t="s">
        <v>16</v>
      </c>
      <c r="D13" s="16">
        <v>89</v>
      </c>
      <c r="E13" s="17">
        <v>10</v>
      </c>
      <c r="F13" s="18">
        <f t="shared" si="0"/>
        <v>50</v>
      </c>
      <c r="G13" s="17">
        <v>10</v>
      </c>
      <c r="H13" s="18">
        <f t="shared" si="1"/>
        <v>50</v>
      </c>
      <c r="I13" s="17">
        <v>20</v>
      </c>
      <c r="J13" s="16">
        <v>1</v>
      </c>
    </row>
    <row r="14" spans="1:10" x14ac:dyDescent="0.25">
      <c r="A14" s="13">
        <v>4</v>
      </c>
      <c r="B14" s="14" t="s">
        <v>17</v>
      </c>
      <c r="C14" s="15" t="s">
        <v>17</v>
      </c>
      <c r="D14" s="16">
        <v>180</v>
      </c>
      <c r="E14" s="17">
        <v>16</v>
      </c>
      <c r="F14" s="18">
        <f t="shared" si="0"/>
        <v>64</v>
      </c>
      <c r="G14" s="17">
        <v>9</v>
      </c>
      <c r="H14" s="18">
        <f t="shared" si="1"/>
        <v>36</v>
      </c>
      <c r="I14" s="17">
        <v>25</v>
      </c>
      <c r="J14" s="16">
        <v>0</v>
      </c>
    </row>
    <row r="15" spans="1:10" x14ac:dyDescent="0.25">
      <c r="A15" s="13"/>
      <c r="B15" s="14"/>
      <c r="C15" s="15" t="s">
        <v>18</v>
      </c>
      <c r="D15" s="16">
        <v>137</v>
      </c>
      <c r="E15" s="17">
        <v>4</v>
      </c>
      <c r="F15" s="18">
        <f t="shared" si="0"/>
        <v>66.666666666666657</v>
      </c>
      <c r="G15" s="17">
        <v>2</v>
      </c>
      <c r="H15" s="18">
        <f t="shared" si="1"/>
        <v>33.333333333333329</v>
      </c>
      <c r="I15" s="17">
        <v>6</v>
      </c>
      <c r="J15" s="16">
        <v>1</v>
      </c>
    </row>
    <row r="16" spans="1:10" x14ac:dyDescent="0.25">
      <c r="A16" s="13">
        <v>5</v>
      </c>
      <c r="B16" s="14" t="s">
        <v>19</v>
      </c>
      <c r="C16" s="15" t="s">
        <v>19</v>
      </c>
      <c r="D16" s="16">
        <v>190</v>
      </c>
      <c r="E16" s="17">
        <v>12</v>
      </c>
      <c r="F16" s="18">
        <f t="shared" si="0"/>
        <v>60</v>
      </c>
      <c r="G16" s="17">
        <v>8</v>
      </c>
      <c r="H16" s="18">
        <f t="shared" si="1"/>
        <v>40</v>
      </c>
      <c r="I16" s="17">
        <v>20</v>
      </c>
      <c r="J16" s="16">
        <v>1</v>
      </c>
    </row>
    <row r="17" spans="1:10" x14ac:dyDescent="0.25">
      <c r="A17" s="13"/>
      <c r="B17" s="14"/>
      <c r="C17" s="15" t="s">
        <v>20</v>
      </c>
      <c r="D17" s="16">
        <v>53</v>
      </c>
      <c r="E17" s="17">
        <v>3</v>
      </c>
      <c r="F17" s="18">
        <f t="shared" si="0"/>
        <v>100</v>
      </c>
      <c r="G17" s="17">
        <v>0</v>
      </c>
      <c r="H17" s="18">
        <f t="shared" si="1"/>
        <v>0</v>
      </c>
      <c r="I17" s="17">
        <v>3</v>
      </c>
      <c r="J17" s="16">
        <v>0</v>
      </c>
    </row>
    <row r="18" spans="1:10" x14ac:dyDescent="0.25">
      <c r="A18" s="19">
        <v>6</v>
      </c>
      <c r="B18" s="20" t="s">
        <v>21</v>
      </c>
      <c r="C18" s="21" t="s">
        <v>21</v>
      </c>
      <c r="D18" s="22">
        <v>93</v>
      </c>
      <c r="E18" s="23">
        <v>2</v>
      </c>
      <c r="F18" s="24">
        <f t="shared" si="0"/>
        <v>25</v>
      </c>
      <c r="G18" s="23">
        <v>6</v>
      </c>
      <c r="H18" s="24">
        <f t="shared" si="1"/>
        <v>75</v>
      </c>
      <c r="I18" s="23">
        <f>SUM(E18,G18)</f>
        <v>8</v>
      </c>
      <c r="J18" s="22">
        <v>0</v>
      </c>
    </row>
    <row r="19" spans="1:10" x14ac:dyDescent="0.25">
      <c r="A19" s="13">
        <v>7</v>
      </c>
      <c r="B19" s="14" t="s">
        <v>22</v>
      </c>
      <c r="C19" s="15" t="s">
        <v>22</v>
      </c>
      <c r="D19" s="16">
        <v>20</v>
      </c>
      <c r="E19" s="17">
        <v>1</v>
      </c>
      <c r="F19" s="18">
        <f t="shared" si="0"/>
        <v>33.333333333333329</v>
      </c>
      <c r="G19" s="17">
        <v>2</v>
      </c>
      <c r="H19" s="18">
        <f t="shared" si="1"/>
        <v>66.666666666666657</v>
      </c>
      <c r="I19" s="17">
        <v>3</v>
      </c>
      <c r="J19" s="16">
        <v>0</v>
      </c>
    </row>
    <row r="20" spans="1:10" x14ac:dyDescent="0.25">
      <c r="A20" s="13">
        <v>8</v>
      </c>
      <c r="B20" s="14" t="s">
        <v>23</v>
      </c>
      <c r="C20" s="15" t="s">
        <v>23</v>
      </c>
      <c r="D20" s="16">
        <v>277</v>
      </c>
      <c r="E20" s="17">
        <v>10</v>
      </c>
      <c r="F20" s="18">
        <f t="shared" si="0"/>
        <v>83.333333333333343</v>
      </c>
      <c r="G20" s="17">
        <v>2</v>
      </c>
      <c r="H20" s="18">
        <f t="shared" si="1"/>
        <v>16.666666666666664</v>
      </c>
      <c r="I20" s="17">
        <v>12</v>
      </c>
      <c r="J20" s="16">
        <v>0</v>
      </c>
    </row>
    <row r="21" spans="1:10" x14ac:dyDescent="0.25">
      <c r="A21" s="13"/>
      <c r="B21" s="14"/>
      <c r="C21" s="15" t="s">
        <v>24</v>
      </c>
      <c r="D21" s="16">
        <v>113</v>
      </c>
      <c r="E21" s="17">
        <v>6</v>
      </c>
      <c r="F21" s="18">
        <f t="shared" si="0"/>
        <v>60</v>
      </c>
      <c r="G21" s="17">
        <v>4</v>
      </c>
      <c r="H21" s="18">
        <f t="shared" si="1"/>
        <v>40</v>
      </c>
      <c r="I21" s="17">
        <v>10</v>
      </c>
      <c r="J21" s="16">
        <v>4</v>
      </c>
    </row>
    <row r="22" spans="1:10" x14ac:dyDescent="0.25">
      <c r="A22" s="13">
        <v>9</v>
      </c>
      <c r="B22" s="14" t="s">
        <v>25</v>
      </c>
      <c r="C22" s="15" t="s">
        <v>25</v>
      </c>
      <c r="D22" s="16">
        <v>145</v>
      </c>
      <c r="E22" s="17">
        <v>12</v>
      </c>
      <c r="F22" s="18">
        <f t="shared" si="0"/>
        <v>52.173913043478258</v>
      </c>
      <c r="G22" s="17">
        <v>11</v>
      </c>
      <c r="H22" s="18">
        <f t="shared" si="1"/>
        <v>47.826086956521742</v>
      </c>
      <c r="I22" s="17">
        <f t="shared" ref="I22:I40" si="2">SUM(E22,G22)</f>
        <v>23</v>
      </c>
      <c r="J22" s="16">
        <v>0</v>
      </c>
    </row>
    <row r="23" spans="1:10" x14ac:dyDescent="0.25">
      <c r="A23" s="13">
        <v>10</v>
      </c>
      <c r="B23" s="14" t="s">
        <v>26</v>
      </c>
      <c r="C23" s="15" t="s">
        <v>26</v>
      </c>
      <c r="D23" s="16">
        <v>155</v>
      </c>
      <c r="E23" s="17">
        <v>15</v>
      </c>
      <c r="F23" s="18">
        <f t="shared" si="0"/>
        <v>83.333333333333343</v>
      </c>
      <c r="G23" s="17">
        <v>3</v>
      </c>
      <c r="H23" s="18">
        <f t="shared" si="1"/>
        <v>16.666666666666664</v>
      </c>
      <c r="I23" s="17">
        <f t="shared" si="2"/>
        <v>18</v>
      </c>
      <c r="J23" s="16">
        <v>0</v>
      </c>
    </row>
    <row r="24" spans="1:10" x14ac:dyDescent="0.25">
      <c r="A24" s="13"/>
      <c r="B24" s="14"/>
      <c r="C24" s="15" t="s">
        <v>27</v>
      </c>
      <c r="D24" s="16">
        <v>266</v>
      </c>
      <c r="E24" s="17">
        <v>12</v>
      </c>
      <c r="F24" s="18">
        <f t="shared" si="0"/>
        <v>57.142857142857139</v>
      </c>
      <c r="G24" s="17">
        <v>9</v>
      </c>
      <c r="H24" s="18">
        <f t="shared" si="1"/>
        <v>42.857142857142854</v>
      </c>
      <c r="I24" s="17">
        <f t="shared" si="2"/>
        <v>21</v>
      </c>
      <c r="J24" s="16">
        <v>0</v>
      </c>
    </row>
    <row r="25" spans="1:10" x14ac:dyDescent="0.25">
      <c r="A25" s="13">
        <v>11</v>
      </c>
      <c r="B25" s="14" t="s">
        <v>28</v>
      </c>
      <c r="C25" s="15" t="s">
        <v>28</v>
      </c>
      <c r="D25" s="16">
        <v>355</v>
      </c>
      <c r="E25" s="17">
        <v>6</v>
      </c>
      <c r="F25" s="18">
        <f t="shared" si="0"/>
        <v>40</v>
      </c>
      <c r="G25" s="17">
        <v>9</v>
      </c>
      <c r="H25" s="18">
        <f t="shared" si="1"/>
        <v>60</v>
      </c>
      <c r="I25" s="17">
        <f t="shared" si="2"/>
        <v>15</v>
      </c>
      <c r="J25" s="16">
        <v>1</v>
      </c>
    </row>
    <row r="26" spans="1:10" x14ac:dyDescent="0.25">
      <c r="A26" s="13">
        <v>12</v>
      </c>
      <c r="B26" s="14" t="s">
        <v>29</v>
      </c>
      <c r="C26" s="15" t="s">
        <v>29</v>
      </c>
      <c r="D26" s="16">
        <v>260</v>
      </c>
      <c r="E26" s="17">
        <v>16</v>
      </c>
      <c r="F26" s="18">
        <f t="shared" si="0"/>
        <v>47.058823529411761</v>
      </c>
      <c r="G26" s="17">
        <v>18</v>
      </c>
      <c r="H26" s="18">
        <f t="shared" si="1"/>
        <v>52.941176470588239</v>
      </c>
      <c r="I26" s="17">
        <f t="shared" si="2"/>
        <v>34</v>
      </c>
      <c r="J26" s="16">
        <v>3</v>
      </c>
    </row>
    <row r="27" spans="1:10" x14ac:dyDescent="0.25">
      <c r="A27" s="13">
        <v>13</v>
      </c>
      <c r="B27" s="14" t="s">
        <v>30</v>
      </c>
      <c r="C27" s="15" t="s">
        <v>30</v>
      </c>
      <c r="D27" s="16">
        <v>300</v>
      </c>
      <c r="E27" s="17">
        <v>12</v>
      </c>
      <c r="F27" s="18">
        <f t="shared" si="0"/>
        <v>46.153846153846153</v>
      </c>
      <c r="G27" s="17">
        <v>14</v>
      </c>
      <c r="H27" s="18">
        <f t="shared" si="1"/>
        <v>53.846153846153847</v>
      </c>
      <c r="I27" s="17">
        <f t="shared" si="2"/>
        <v>26</v>
      </c>
      <c r="J27" s="16">
        <v>0</v>
      </c>
    </row>
    <row r="28" spans="1:10" x14ac:dyDescent="0.25">
      <c r="A28" s="13"/>
      <c r="B28" s="14"/>
      <c r="C28" s="15" t="s">
        <v>31</v>
      </c>
      <c r="D28" s="16">
        <v>110</v>
      </c>
      <c r="E28" s="17">
        <v>6</v>
      </c>
      <c r="F28" s="18">
        <f t="shared" si="0"/>
        <v>75</v>
      </c>
      <c r="G28" s="17">
        <v>2</v>
      </c>
      <c r="H28" s="18">
        <f t="shared" si="1"/>
        <v>25</v>
      </c>
      <c r="I28" s="17">
        <f t="shared" si="2"/>
        <v>8</v>
      </c>
      <c r="J28" s="16">
        <v>0</v>
      </c>
    </row>
    <row r="29" spans="1:10" x14ac:dyDescent="0.25">
      <c r="A29" s="13">
        <v>14</v>
      </c>
      <c r="B29" s="14" t="s">
        <v>32</v>
      </c>
      <c r="C29" s="15" t="s">
        <v>32</v>
      </c>
      <c r="D29" s="16">
        <v>227</v>
      </c>
      <c r="E29" s="17">
        <v>11</v>
      </c>
      <c r="F29" s="18">
        <f t="shared" si="0"/>
        <v>39.285714285714285</v>
      </c>
      <c r="G29" s="17">
        <v>17</v>
      </c>
      <c r="H29" s="18">
        <f t="shared" si="1"/>
        <v>60.714285714285708</v>
      </c>
      <c r="I29" s="17">
        <f t="shared" si="2"/>
        <v>28</v>
      </c>
      <c r="J29" s="16">
        <v>0</v>
      </c>
    </row>
    <row r="30" spans="1:10" x14ac:dyDescent="0.25">
      <c r="A30" s="13">
        <v>15</v>
      </c>
      <c r="B30" s="14" t="s">
        <v>33</v>
      </c>
      <c r="C30" s="15" t="s">
        <v>33</v>
      </c>
      <c r="D30" s="16">
        <v>256</v>
      </c>
      <c r="E30" s="17">
        <v>12</v>
      </c>
      <c r="F30" s="18">
        <f t="shared" si="0"/>
        <v>48</v>
      </c>
      <c r="G30" s="17">
        <v>13</v>
      </c>
      <c r="H30" s="18">
        <f t="shared" si="1"/>
        <v>52</v>
      </c>
      <c r="I30" s="17">
        <f t="shared" si="2"/>
        <v>25</v>
      </c>
      <c r="J30" s="16">
        <v>2</v>
      </c>
    </row>
    <row r="31" spans="1:10" x14ac:dyDescent="0.25">
      <c r="A31" s="13">
        <v>16</v>
      </c>
      <c r="B31" s="14" t="s">
        <v>34</v>
      </c>
      <c r="C31" s="15" t="s">
        <v>34</v>
      </c>
      <c r="D31" s="16">
        <v>156</v>
      </c>
      <c r="E31" s="17">
        <v>5</v>
      </c>
      <c r="F31" s="18">
        <f t="shared" si="0"/>
        <v>71.428571428571431</v>
      </c>
      <c r="G31" s="17">
        <v>2</v>
      </c>
      <c r="H31" s="18">
        <f t="shared" si="1"/>
        <v>28.571428571428569</v>
      </c>
      <c r="I31" s="17">
        <f t="shared" si="2"/>
        <v>7</v>
      </c>
      <c r="J31" s="16">
        <v>0</v>
      </c>
    </row>
    <row r="32" spans="1:10" x14ac:dyDescent="0.25">
      <c r="A32" s="13"/>
      <c r="B32" s="14"/>
      <c r="C32" s="15" t="s">
        <v>35</v>
      </c>
      <c r="D32" s="16">
        <v>146</v>
      </c>
      <c r="E32" s="17">
        <v>8</v>
      </c>
      <c r="F32" s="18">
        <f t="shared" si="0"/>
        <v>66.666666666666657</v>
      </c>
      <c r="G32" s="17">
        <v>4</v>
      </c>
      <c r="H32" s="18">
        <f t="shared" si="1"/>
        <v>33.333333333333329</v>
      </c>
      <c r="I32" s="17">
        <f t="shared" si="2"/>
        <v>12</v>
      </c>
      <c r="J32" s="16">
        <v>0</v>
      </c>
    </row>
    <row r="33" spans="1:10" x14ac:dyDescent="0.25">
      <c r="A33" s="13">
        <v>17</v>
      </c>
      <c r="B33" s="14" t="s">
        <v>36</v>
      </c>
      <c r="C33" s="15" t="s">
        <v>36</v>
      </c>
      <c r="D33" s="16">
        <v>267</v>
      </c>
      <c r="E33" s="17">
        <v>27</v>
      </c>
      <c r="F33" s="18">
        <f t="shared" si="0"/>
        <v>72.972972972972968</v>
      </c>
      <c r="G33" s="17">
        <v>10</v>
      </c>
      <c r="H33" s="18">
        <f t="shared" si="1"/>
        <v>27.027027027027028</v>
      </c>
      <c r="I33" s="17">
        <f t="shared" si="2"/>
        <v>37</v>
      </c>
      <c r="J33" s="16">
        <v>2</v>
      </c>
    </row>
    <row r="34" spans="1:10" x14ac:dyDescent="0.25">
      <c r="A34" s="13">
        <v>18</v>
      </c>
      <c r="B34" s="14" t="s">
        <v>37</v>
      </c>
      <c r="C34" s="15" t="s">
        <v>38</v>
      </c>
      <c r="D34" s="16">
        <v>170</v>
      </c>
      <c r="E34" s="17">
        <v>14</v>
      </c>
      <c r="F34" s="18">
        <f t="shared" si="0"/>
        <v>63.636363636363633</v>
      </c>
      <c r="G34" s="17">
        <v>8</v>
      </c>
      <c r="H34" s="18">
        <f t="shared" si="1"/>
        <v>36.363636363636367</v>
      </c>
      <c r="I34" s="17">
        <f t="shared" si="2"/>
        <v>22</v>
      </c>
      <c r="J34" s="16">
        <v>3</v>
      </c>
    </row>
    <row r="35" spans="1:10" x14ac:dyDescent="0.25">
      <c r="A35" s="13"/>
      <c r="B35" s="14"/>
      <c r="C35" s="15" t="s">
        <v>39</v>
      </c>
      <c r="D35" s="16">
        <v>200</v>
      </c>
      <c r="E35" s="17">
        <v>11</v>
      </c>
      <c r="F35" s="18">
        <f t="shared" si="0"/>
        <v>64.705882352941174</v>
      </c>
      <c r="G35" s="17">
        <v>6</v>
      </c>
      <c r="H35" s="18">
        <f t="shared" si="1"/>
        <v>35.294117647058826</v>
      </c>
      <c r="I35" s="17">
        <f t="shared" si="2"/>
        <v>17</v>
      </c>
      <c r="J35" s="16">
        <v>2</v>
      </c>
    </row>
    <row r="36" spans="1:10" x14ac:dyDescent="0.25">
      <c r="A36" s="13">
        <v>19</v>
      </c>
      <c r="B36" s="14" t="s">
        <v>40</v>
      </c>
      <c r="C36" s="15" t="s">
        <v>40</v>
      </c>
      <c r="D36" s="16">
        <v>239</v>
      </c>
      <c r="E36" s="17">
        <v>11</v>
      </c>
      <c r="F36" s="18">
        <f t="shared" si="0"/>
        <v>52.380952380952387</v>
      </c>
      <c r="G36" s="17">
        <v>10</v>
      </c>
      <c r="H36" s="18">
        <f t="shared" si="1"/>
        <v>47.619047619047613</v>
      </c>
      <c r="I36" s="17">
        <f t="shared" si="2"/>
        <v>21</v>
      </c>
      <c r="J36" s="16">
        <v>0</v>
      </c>
    </row>
    <row r="37" spans="1:10" x14ac:dyDescent="0.25">
      <c r="A37" s="13"/>
      <c r="B37" s="14"/>
      <c r="C37" s="15" t="s">
        <v>41</v>
      </c>
      <c r="D37" s="16">
        <v>123</v>
      </c>
      <c r="E37" s="17">
        <v>12</v>
      </c>
      <c r="F37" s="18">
        <f t="shared" si="0"/>
        <v>60</v>
      </c>
      <c r="G37" s="17">
        <v>8</v>
      </c>
      <c r="H37" s="18">
        <f t="shared" si="1"/>
        <v>40</v>
      </c>
      <c r="I37" s="17">
        <f t="shared" si="2"/>
        <v>20</v>
      </c>
      <c r="J37" s="16">
        <v>0</v>
      </c>
    </row>
    <row r="38" spans="1:10" x14ac:dyDescent="0.25">
      <c r="A38" s="13">
        <v>20</v>
      </c>
      <c r="B38" s="14" t="s">
        <v>42</v>
      </c>
      <c r="C38" s="15" t="s">
        <v>42</v>
      </c>
      <c r="D38" s="16">
        <v>125</v>
      </c>
      <c r="E38" s="17">
        <v>16</v>
      </c>
      <c r="F38" s="18">
        <f t="shared" si="0"/>
        <v>64</v>
      </c>
      <c r="G38" s="17">
        <v>9</v>
      </c>
      <c r="H38" s="18">
        <f t="shared" si="1"/>
        <v>36</v>
      </c>
      <c r="I38" s="17">
        <f t="shared" si="2"/>
        <v>25</v>
      </c>
      <c r="J38" s="16">
        <v>6</v>
      </c>
    </row>
    <row r="39" spans="1:10" x14ac:dyDescent="0.25">
      <c r="A39" s="13"/>
      <c r="B39" s="14"/>
      <c r="C39" s="15" t="s">
        <v>43</v>
      </c>
      <c r="D39" s="16">
        <v>175</v>
      </c>
      <c r="E39" s="17">
        <v>6</v>
      </c>
      <c r="F39" s="18">
        <f t="shared" si="0"/>
        <v>46.153846153846153</v>
      </c>
      <c r="G39" s="17">
        <v>7</v>
      </c>
      <c r="H39" s="18">
        <f t="shared" si="1"/>
        <v>53.846153846153847</v>
      </c>
      <c r="I39" s="17">
        <f t="shared" si="2"/>
        <v>13</v>
      </c>
      <c r="J39" s="16">
        <v>2</v>
      </c>
    </row>
    <row r="40" spans="1:10" x14ac:dyDescent="0.25">
      <c r="A40" s="13">
        <v>21</v>
      </c>
      <c r="B40" s="14" t="s">
        <v>44</v>
      </c>
      <c r="C40" s="15" t="s">
        <v>44</v>
      </c>
      <c r="D40" s="16">
        <v>110</v>
      </c>
      <c r="E40" s="17">
        <v>5</v>
      </c>
      <c r="F40" s="18">
        <f t="shared" si="0"/>
        <v>50</v>
      </c>
      <c r="G40" s="17">
        <v>5</v>
      </c>
      <c r="H40" s="18">
        <f t="shared" si="1"/>
        <v>50</v>
      </c>
      <c r="I40" s="17">
        <f t="shared" si="2"/>
        <v>10</v>
      </c>
      <c r="J40" s="16">
        <v>0</v>
      </c>
    </row>
    <row r="41" spans="1:10" ht="15.75" x14ac:dyDescent="0.25">
      <c r="A41" s="25" t="s">
        <v>45</v>
      </c>
      <c r="B41" s="25"/>
      <c r="C41" s="25"/>
      <c r="D41" s="26">
        <v>7775</v>
      </c>
      <c r="E41" s="26">
        <v>759</v>
      </c>
      <c r="F41" s="27">
        <f t="shared" si="0"/>
        <v>56.684092606422695</v>
      </c>
      <c r="G41" s="26">
        <v>580</v>
      </c>
      <c r="H41" s="27">
        <f t="shared" si="1"/>
        <v>43.315907393577298</v>
      </c>
      <c r="I41" s="26">
        <v>1339</v>
      </c>
      <c r="J41" s="26">
        <v>336</v>
      </c>
    </row>
    <row r="42" spans="1:10" ht="15.75" x14ac:dyDescent="0.25">
      <c r="A42" s="25" t="s">
        <v>46</v>
      </c>
      <c r="B42" s="25"/>
      <c r="C42" s="25"/>
      <c r="D42" s="26">
        <v>9259</v>
      </c>
      <c r="E42" s="28"/>
      <c r="F42" s="29"/>
      <c r="G42" s="28"/>
      <c r="H42" s="29"/>
      <c r="I42" s="28"/>
      <c r="J42" s="28"/>
    </row>
    <row r="43" spans="1:10" ht="15.75" x14ac:dyDescent="0.25">
      <c r="A43" s="30" t="s">
        <v>47</v>
      </c>
      <c r="B43" s="31"/>
      <c r="C43" s="31"/>
      <c r="D43" s="31"/>
      <c r="E43" s="31"/>
      <c r="F43" s="32"/>
      <c r="G43" s="27">
        <f>D41/D42*100</f>
        <v>83.972351225834316</v>
      </c>
      <c r="H43" s="33"/>
      <c r="I43" s="34"/>
      <c r="J43" s="34"/>
    </row>
    <row r="44" spans="1:10" ht="15.75" x14ac:dyDescent="0.25">
      <c r="A44" s="25" t="s">
        <v>48</v>
      </c>
      <c r="B44" s="25"/>
      <c r="C44" s="25"/>
      <c r="D44" s="25"/>
      <c r="E44" s="25"/>
      <c r="F44" s="25"/>
      <c r="G44" s="25"/>
      <c r="H44" s="25"/>
      <c r="I44" s="35">
        <v>9259</v>
      </c>
      <c r="J44" s="36"/>
    </row>
    <row r="45" spans="1:10" ht="15.75" x14ac:dyDescent="0.25">
      <c r="A45" s="37" t="s">
        <v>49</v>
      </c>
      <c r="B45" s="25"/>
      <c r="C45" s="25"/>
      <c r="D45" s="25"/>
      <c r="E45" s="25"/>
      <c r="F45" s="25"/>
      <c r="G45" s="25"/>
      <c r="H45" s="25"/>
      <c r="I45" s="38">
        <f>I41/I44*100</f>
        <v>14.461604924937898</v>
      </c>
      <c r="J45" s="36"/>
    </row>
    <row r="46" spans="1:10" ht="15.75" x14ac:dyDescent="0.25">
      <c r="A46" s="39" t="s">
        <v>50</v>
      </c>
      <c r="B46" s="10"/>
      <c r="C46" s="10"/>
      <c r="D46" s="10"/>
      <c r="E46" s="10"/>
      <c r="F46" s="10"/>
      <c r="G46" s="10"/>
      <c r="H46" s="10"/>
      <c r="I46" s="10"/>
      <c r="J46" s="38">
        <f>J41/(12%*I44)*100</f>
        <v>30.240846743708826</v>
      </c>
    </row>
    <row r="47" spans="1:10" x14ac:dyDescent="0.25">
      <c r="A47" s="7"/>
      <c r="B47" s="40"/>
      <c r="C47" s="40"/>
      <c r="D47" s="40"/>
      <c r="E47" s="40"/>
      <c r="F47" s="40"/>
      <c r="G47" s="40"/>
      <c r="H47" s="40"/>
      <c r="I47" s="40"/>
      <c r="J47" s="40"/>
    </row>
    <row r="48" spans="1:10" x14ac:dyDescent="0.25">
      <c r="A48" s="41" t="s">
        <v>51</v>
      </c>
      <c r="B48" s="42"/>
      <c r="C48" s="42"/>
      <c r="D48" s="42"/>
      <c r="E48" s="7"/>
      <c r="F48" s="7"/>
      <c r="G48" s="7"/>
      <c r="H48" s="7"/>
      <c r="I48" s="43"/>
      <c r="J48" s="44"/>
    </row>
    <row r="49" spans="1:10" x14ac:dyDescent="0.25">
      <c r="A49" s="45" t="s">
        <v>52</v>
      </c>
      <c r="B49" s="45"/>
      <c r="C49" s="45"/>
      <c r="D49" s="45"/>
      <c r="E49" s="45"/>
      <c r="F49" s="45"/>
      <c r="G49" s="45"/>
      <c r="H49" s="45"/>
      <c r="I49" s="45"/>
      <c r="J49" s="45"/>
    </row>
  </sheetData>
  <mergeCells count="14">
    <mergeCell ref="I7:I8"/>
    <mergeCell ref="A43:F43"/>
    <mergeCell ref="A46:I46"/>
    <mergeCell ref="A49:J49"/>
    <mergeCell ref="A1:J1"/>
    <mergeCell ref="A2:J2"/>
    <mergeCell ref="A6:A8"/>
    <mergeCell ref="B6:B8"/>
    <mergeCell ref="C6:C8"/>
    <mergeCell ref="D6:D8"/>
    <mergeCell ref="E6:I6"/>
    <mergeCell ref="J6:J8"/>
    <mergeCell ref="E7:F7"/>
    <mergeCell ref="G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Karya Artha</dc:creator>
  <cp:lastModifiedBy>Karya Artha</cp:lastModifiedBy>
  <dcterms:created xsi:type="dcterms:W3CDTF">2023-12-05T07:30:34Z</dcterms:created>
  <dcterms:modified xsi:type="dcterms:W3CDTF">2023-12-05T07:36:52Z</dcterms:modified>
</cp:coreProperties>
</file>