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7234EA0D-FB20-425C-A8F3-BCEED06BCE55}" xr6:coauthVersionLast="47" xr6:coauthVersionMax="47" xr10:uidLastSave="{00000000-0000-0000-0000-000000000000}"/>
  <bookViews>
    <workbookView xWindow="-120" yWindow="-120" windowWidth="20730" windowHeight="11040" xr2:uid="{093D752B-114F-4910-8A35-FBDEEE84B758}"/>
  </bookViews>
  <sheets>
    <sheet name="48. Status Gizi" sheetId="1" r:id="rId1"/>
  </sheets>
  <externalReferences>
    <externalReference r:id="rId2"/>
  </externalReferences>
  <definedNames>
    <definedName name="Z_730E2C64_B2C1_434F_B758_04E2943FA20D_.wvu.PrintArea" localSheetId="0">'48. Status Gizi'!$A$1:$U$45</definedName>
    <definedName name="Z_93528372_5BA8_11D6_9411_0000212D0BAF_.wvu.PrintArea" localSheetId="0">'48. Status Gizi'!$A$1:$U$45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" l="1"/>
  <c r="L41" i="1"/>
  <c r="I41" i="1"/>
  <c r="E41" i="1"/>
  <c r="F41" i="1" s="1"/>
  <c r="N40" i="1"/>
  <c r="L40" i="1"/>
  <c r="I40" i="1"/>
  <c r="F40" i="1"/>
  <c r="C40" i="1"/>
  <c r="B40" i="1"/>
  <c r="N39" i="1"/>
  <c r="L39" i="1"/>
  <c r="I39" i="1"/>
  <c r="F39" i="1"/>
  <c r="C39" i="1"/>
  <c r="N38" i="1"/>
  <c r="L38" i="1"/>
  <c r="I38" i="1"/>
  <c r="F38" i="1"/>
  <c r="C38" i="1"/>
  <c r="B38" i="1"/>
  <c r="N37" i="1"/>
  <c r="L37" i="1"/>
  <c r="I37" i="1"/>
  <c r="F37" i="1"/>
  <c r="C37" i="1"/>
  <c r="N36" i="1"/>
  <c r="L36" i="1"/>
  <c r="I36" i="1"/>
  <c r="F36" i="1"/>
  <c r="C36" i="1"/>
  <c r="B36" i="1"/>
  <c r="N35" i="1"/>
  <c r="L35" i="1"/>
  <c r="I35" i="1"/>
  <c r="F35" i="1"/>
  <c r="C35" i="1"/>
  <c r="N34" i="1"/>
  <c r="L34" i="1"/>
  <c r="I34" i="1"/>
  <c r="F34" i="1"/>
  <c r="C34" i="1"/>
  <c r="B34" i="1"/>
  <c r="N33" i="1"/>
  <c r="L33" i="1"/>
  <c r="I33" i="1"/>
  <c r="F33" i="1"/>
  <c r="C33" i="1"/>
  <c r="B33" i="1"/>
  <c r="N32" i="1"/>
  <c r="L32" i="1"/>
  <c r="I32" i="1"/>
  <c r="F32" i="1"/>
  <c r="C32" i="1"/>
  <c r="N31" i="1"/>
  <c r="L31" i="1"/>
  <c r="I31" i="1"/>
  <c r="F31" i="1"/>
  <c r="C31" i="1"/>
  <c r="B31" i="1"/>
  <c r="N30" i="1"/>
  <c r="L30" i="1"/>
  <c r="I30" i="1"/>
  <c r="F30" i="1"/>
  <c r="C30" i="1"/>
  <c r="B30" i="1"/>
  <c r="N29" i="1"/>
  <c r="L29" i="1"/>
  <c r="I29" i="1"/>
  <c r="F29" i="1"/>
  <c r="C29" i="1"/>
  <c r="B29" i="1"/>
  <c r="N28" i="1"/>
  <c r="L28" i="1"/>
  <c r="I28" i="1"/>
  <c r="F28" i="1"/>
  <c r="C28" i="1"/>
  <c r="N27" i="1"/>
  <c r="L27" i="1"/>
  <c r="I27" i="1"/>
  <c r="F27" i="1"/>
  <c r="C27" i="1"/>
  <c r="B27" i="1"/>
  <c r="N26" i="1"/>
  <c r="L26" i="1"/>
  <c r="I26" i="1"/>
  <c r="F26" i="1"/>
  <c r="C26" i="1"/>
  <c r="B26" i="1"/>
  <c r="N25" i="1"/>
  <c r="L25" i="1"/>
  <c r="I25" i="1"/>
  <c r="F25" i="1"/>
  <c r="C25" i="1"/>
  <c r="B25" i="1"/>
  <c r="N24" i="1"/>
  <c r="L24" i="1"/>
  <c r="I24" i="1"/>
  <c r="F24" i="1"/>
  <c r="C24" i="1"/>
  <c r="N23" i="1"/>
  <c r="L23" i="1"/>
  <c r="I23" i="1"/>
  <c r="F23" i="1"/>
  <c r="C23" i="1"/>
  <c r="B23" i="1"/>
  <c r="N22" i="1"/>
  <c r="L22" i="1"/>
  <c r="I22" i="1"/>
  <c r="F22" i="1"/>
  <c r="C22" i="1"/>
  <c r="B22" i="1"/>
  <c r="N21" i="1"/>
  <c r="L21" i="1"/>
  <c r="I21" i="1"/>
  <c r="F21" i="1"/>
  <c r="C21" i="1"/>
  <c r="N20" i="1"/>
  <c r="L20" i="1"/>
  <c r="I20" i="1"/>
  <c r="F20" i="1"/>
  <c r="C20" i="1"/>
  <c r="B20" i="1"/>
  <c r="N19" i="1"/>
  <c r="L19" i="1"/>
  <c r="I19" i="1"/>
  <c r="F19" i="1"/>
  <c r="C19" i="1"/>
  <c r="B19" i="1"/>
  <c r="N18" i="1"/>
  <c r="L18" i="1"/>
  <c r="I18" i="1"/>
  <c r="F18" i="1"/>
  <c r="C18" i="1"/>
  <c r="B18" i="1"/>
  <c r="N17" i="1"/>
  <c r="L17" i="1"/>
  <c r="I17" i="1"/>
  <c r="F17" i="1"/>
  <c r="C17" i="1"/>
  <c r="N16" i="1"/>
  <c r="L16" i="1"/>
  <c r="I16" i="1"/>
  <c r="F16" i="1"/>
  <c r="C16" i="1"/>
  <c r="B16" i="1"/>
  <c r="N15" i="1"/>
  <c r="L15" i="1"/>
  <c r="I15" i="1"/>
  <c r="F15" i="1"/>
  <c r="C15" i="1"/>
  <c r="N14" i="1"/>
  <c r="L14" i="1"/>
  <c r="I14" i="1"/>
  <c r="F14" i="1"/>
  <c r="C14" i="1"/>
  <c r="B14" i="1"/>
  <c r="N13" i="1"/>
  <c r="L13" i="1"/>
  <c r="I13" i="1"/>
  <c r="F13" i="1"/>
  <c r="C13" i="1"/>
  <c r="B13" i="1"/>
  <c r="N12" i="1"/>
  <c r="L12" i="1"/>
  <c r="I12" i="1"/>
  <c r="F12" i="1"/>
  <c r="C12" i="1"/>
  <c r="N11" i="1"/>
  <c r="L11" i="1"/>
  <c r="I11" i="1"/>
  <c r="F11" i="1"/>
  <c r="C11" i="1"/>
  <c r="B11" i="1"/>
  <c r="N10" i="1"/>
  <c r="L10" i="1"/>
  <c r="I10" i="1"/>
  <c r="F10" i="1"/>
  <c r="C10" i="1"/>
  <c r="B10" i="1"/>
  <c r="G5" i="1"/>
  <c r="F5" i="1"/>
  <c r="G4" i="1"/>
  <c r="F4" i="1"/>
</calcChain>
</file>

<file path=xl/sharedStrings.xml><?xml version="1.0" encoding="utf-8"?>
<sst xmlns="http://schemas.openxmlformats.org/spreadsheetml/2006/main" count="43" uniqueCount="38">
  <si>
    <t>TABEL  48</t>
  </si>
  <si>
    <t>STATUS GIZI BALITA BERDASARKAN INDEKS BB/U, TB/U, DAN BB/TB MENURUT KECAMATAN DAN PUSKESMAS</t>
  </si>
  <si>
    <t>KECAMATAN</t>
  </si>
  <si>
    <t>PUSKESMAS</t>
  </si>
  <si>
    <t>JUMLAH BALITA YANG DITIMBANG</t>
  </si>
  <si>
    <t>BALITA BERAT BADAN KURANG (BB/U)</t>
  </si>
  <si>
    <t>JUMLAH BALITA YANG DIUKUR TINGGI BADAN</t>
  </si>
  <si>
    <t>BALITA PENDEK (TB/U)</t>
  </si>
  <si>
    <t>JUMLAH BALITA YANG DIUKUR</t>
  </si>
  <si>
    <t>BALITA GIZI KURANG
(BB/TB : &lt; -2 s.d -3 SD)</t>
  </si>
  <si>
    <t>BALITA GIZI BURUK 
(BB/TB: &lt; -3 SD)</t>
  </si>
  <si>
    <t>JUMLAH</t>
  </si>
  <si>
    <t>%</t>
  </si>
  <si>
    <t xml:space="preserve">JUMLAH </t>
  </si>
  <si>
    <t>JUMLAH (KAB/KOTA)</t>
  </si>
  <si>
    <r>
      <rPr>
        <sz val="12"/>
        <color theme="1"/>
        <rFont val="Arial"/>
      </rPr>
      <t xml:space="preserve">Sumber: data </t>
    </r>
    <r>
      <rPr>
        <i/>
        <sz val="12"/>
        <color theme="1"/>
        <rFont val="Arial"/>
      </rPr>
      <t>Aplikasi Sigizi Terpadu</t>
    </r>
    <r>
      <rPr>
        <sz val="12"/>
        <color theme="1"/>
        <rFont val="Arial"/>
      </rPr>
      <t xml:space="preserve"> tahun 2024</t>
    </r>
  </si>
  <si>
    <t>NO. REF</t>
  </si>
  <si>
    <t>35.02.02</t>
  </si>
  <si>
    <t>35.02.01</t>
  </si>
  <si>
    <t>35.02.03</t>
  </si>
  <si>
    <t>35.02.04</t>
  </si>
  <si>
    <t>35.02.05</t>
  </si>
  <si>
    <t>35.02.06</t>
  </si>
  <si>
    <t>35.02.21</t>
  </si>
  <si>
    <t>35.02.07</t>
  </si>
  <si>
    <t>35.02.08</t>
  </si>
  <si>
    <t>35.02.10</t>
  </si>
  <si>
    <t>35.02.09</t>
  </si>
  <si>
    <t>35.02.11</t>
  </si>
  <si>
    <t>35.02.12</t>
  </si>
  <si>
    <t>35.02.20</t>
  </si>
  <si>
    <t>35.02.13</t>
  </si>
  <si>
    <t>35.02.14</t>
  </si>
  <si>
    <t>35.02.15</t>
  </si>
  <si>
    <t>35.02.17</t>
  </si>
  <si>
    <t>35.02.16</t>
  </si>
  <si>
    <t>35.02.18</t>
  </si>
  <si>
    <t>35.02.19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</si>
</sst>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b/>
      <sz val="13"/>
      <color theme="1"/>
      <name val="Arial"/>
    </font>
    <font>
      <sz val="11"/>
      <name val="Calibri"/>
    </font>
    <font>
      <b/>
      <i/>
      <sz val="12"/>
      <color theme="1"/>
      <name val="Arial"/>
    </font>
    <font>
      <sz val="9"/>
      <color theme="1"/>
      <name val="Arial"/>
    </font>
    <font>
      <sz val="12"/>
      <color rgb="FF000000"/>
      <name val="Arial"/>
    </font>
    <font>
      <i/>
      <sz val="12"/>
      <color theme="1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center" vertical="center" wrapText="1"/>
    </xf>
    <xf numFmtId="0" fontId="4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3" fontId="7" fillId="0" borderId="7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  <row r="39">
          <cell r="B39" t="str">
            <v>Ngebel</v>
          </cell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EA8D-32B0-45E2-820E-87A80B21660C}">
  <sheetPr>
    <pageSetUpPr fitToPage="1"/>
  </sheetPr>
  <dimension ref="A1:AF1000"/>
  <sheetViews>
    <sheetView tabSelected="1" topLeftCell="A7" zoomScale="70" zoomScaleNormal="70" workbookViewId="0">
      <selection activeCell="A10" sqref="A10:A40"/>
    </sheetView>
  </sheetViews>
  <sheetFormatPr defaultColWidth="14.42578125" defaultRowHeight="15" customHeight="1"/>
  <cols>
    <col min="1" max="1" width="14.7109375" customWidth="1"/>
    <col min="2" max="3" width="21.7109375" customWidth="1"/>
    <col min="4" max="4" width="18.7109375" customWidth="1"/>
    <col min="5" max="6" width="15.7109375" customWidth="1"/>
    <col min="7" max="7" width="18.7109375" customWidth="1"/>
    <col min="8" max="9" width="15.7109375" customWidth="1"/>
    <col min="10" max="10" width="17.28515625" customWidth="1"/>
    <col min="11" max="12" width="15.42578125" customWidth="1"/>
    <col min="13" max="13" width="16.42578125" customWidth="1"/>
    <col min="14" max="14" width="15" customWidth="1"/>
    <col min="15" max="15" width="15.7109375" customWidth="1"/>
    <col min="16" max="16" width="13.85546875" customWidth="1"/>
    <col min="17" max="17" width="13" customWidth="1"/>
    <col min="18" max="18" width="13.42578125" customWidth="1"/>
    <col min="19" max="20" width="11.7109375" customWidth="1"/>
    <col min="21" max="23" width="8.28515625" customWidth="1"/>
    <col min="24" max="24" width="14" customWidth="1"/>
    <col min="25" max="25" width="12.7109375" customWidth="1"/>
    <col min="26" max="26" width="14.140625" customWidth="1"/>
    <col min="27" max="27" width="16" customWidth="1"/>
    <col min="28" max="28" width="16.42578125" customWidth="1"/>
    <col min="29" max="32" width="8.28515625" customWidth="1"/>
  </cols>
  <sheetData>
    <row r="1" spans="1:32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.7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5.75" customHeight="1">
      <c r="A4" s="7"/>
      <c r="B4" s="7"/>
      <c r="C4" s="7"/>
      <c r="D4" s="7"/>
      <c r="E4" s="7"/>
      <c r="F4" s="8" t="str">
        <f>'[1]1. Luas Wilayah'!$E$5</f>
        <v>KABUPATEN</v>
      </c>
      <c r="G4" s="9" t="str">
        <f>'[1]1. Luas Wilayah'!$F$5</f>
        <v>PONOROGO</v>
      </c>
      <c r="H4" s="7"/>
      <c r="I4" s="7"/>
      <c r="J4" s="7"/>
      <c r="K4" s="5"/>
      <c r="L4" s="5"/>
      <c r="M4" s="5"/>
      <c r="N4" s="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0"/>
      <c r="AA4" s="2"/>
      <c r="AB4" s="2"/>
      <c r="AC4" s="2"/>
      <c r="AD4" s="2"/>
      <c r="AE4" s="2"/>
      <c r="AF4" s="2"/>
    </row>
    <row r="5" spans="1:32" ht="15.75" customHeight="1">
      <c r="A5" s="7"/>
      <c r="B5" s="7"/>
      <c r="C5" s="7"/>
      <c r="D5" s="7"/>
      <c r="E5" s="7"/>
      <c r="F5" s="8" t="str">
        <f>'[1]1. Luas Wilayah'!$E$6</f>
        <v>TAHUN</v>
      </c>
      <c r="G5" s="9">
        <f>'[1]1. Luas Wilayah'!$F$6</f>
        <v>2024</v>
      </c>
      <c r="H5" s="7"/>
      <c r="I5" s="7"/>
      <c r="J5" s="7"/>
      <c r="K5" s="5"/>
      <c r="L5" s="5"/>
      <c r="M5" s="5"/>
      <c r="N5" s="5"/>
      <c r="O5" s="2"/>
      <c r="P5" s="2"/>
      <c r="Q5" s="2"/>
      <c r="R5" s="6"/>
      <c r="S5" s="6"/>
      <c r="T5" s="6"/>
      <c r="U5" s="6"/>
      <c r="V5" s="6"/>
      <c r="W5" s="6"/>
      <c r="X5" s="2"/>
      <c r="Y5" s="2"/>
      <c r="Z5" s="10"/>
      <c r="AA5" s="6"/>
      <c r="AB5" s="6"/>
      <c r="AC5" s="6"/>
      <c r="AD5" s="6"/>
      <c r="AE5" s="6"/>
      <c r="AF5" s="6"/>
    </row>
    <row r="6" spans="1:32" ht="15.75" customHeight="1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36.75" customHeight="1">
      <c r="A7" s="12" t="s">
        <v>16</v>
      </c>
      <c r="B7" s="12" t="s">
        <v>2</v>
      </c>
      <c r="C7" s="12" t="s">
        <v>3</v>
      </c>
      <c r="D7" s="13" t="s">
        <v>4</v>
      </c>
      <c r="E7" s="14" t="s">
        <v>5</v>
      </c>
      <c r="F7" s="15"/>
      <c r="G7" s="13" t="s">
        <v>6</v>
      </c>
      <c r="H7" s="14" t="s">
        <v>7</v>
      </c>
      <c r="I7" s="15"/>
      <c r="J7" s="13" t="s">
        <v>8</v>
      </c>
      <c r="K7" s="14" t="s">
        <v>9</v>
      </c>
      <c r="L7" s="15"/>
      <c r="M7" s="14" t="s">
        <v>10</v>
      </c>
      <c r="N7" s="15"/>
      <c r="O7" s="16"/>
      <c r="P7" s="6"/>
      <c r="Q7" s="2"/>
      <c r="R7" s="2"/>
      <c r="S7" s="2"/>
      <c r="T7" s="16"/>
      <c r="U7" s="16"/>
      <c r="V7" s="16"/>
      <c r="W7" s="16"/>
      <c r="X7" s="16"/>
      <c r="Y7" s="6"/>
      <c r="Z7" s="2"/>
      <c r="AA7" s="2"/>
      <c r="AB7" s="2"/>
      <c r="AC7" s="2"/>
      <c r="AD7" s="2"/>
      <c r="AE7" s="2"/>
      <c r="AF7" s="2"/>
    </row>
    <row r="8" spans="1:32" ht="24.75" customHeight="1">
      <c r="A8" s="17"/>
      <c r="B8" s="17"/>
      <c r="C8" s="17"/>
      <c r="D8" s="17"/>
      <c r="E8" s="18" t="s">
        <v>11</v>
      </c>
      <c r="F8" s="19" t="s">
        <v>12</v>
      </c>
      <c r="G8" s="17"/>
      <c r="H8" s="18" t="s">
        <v>13</v>
      </c>
      <c r="I8" s="19" t="s">
        <v>12</v>
      </c>
      <c r="J8" s="17"/>
      <c r="K8" s="18" t="s">
        <v>13</v>
      </c>
      <c r="L8" s="19" t="s">
        <v>12</v>
      </c>
      <c r="M8" s="18" t="s">
        <v>13</v>
      </c>
      <c r="N8" s="19" t="s">
        <v>12</v>
      </c>
      <c r="O8" s="20"/>
      <c r="P8" s="2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6.5" customHeight="1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  <c r="M9" s="21">
        <v>13</v>
      </c>
      <c r="N9" s="21">
        <v>14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pans="1:32" ht="16.5" customHeight="1">
      <c r="A10" s="23" t="s">
        <v>17</v>
      </c>
      <c r="B10" s="24" t="str">
        <f>'[1]9. Ketersediaan Obat'!B9</f>
        <v>Ngrayun</v>
      </c>
      <c r="C10" s="24" t="str">
        <f>'[1]9. Ketersediaan Obat'!C9</f>
        <v>Ngrayun</v>
      </c>
      <c r="D10" s="25">
        <v>2795</v>
      </c>
      <c r="E10" s="25">
        <v>210</v>
      </c>
      <c r="F10" s="26">
        <f t="shared" ref="F10:F41" si="0">E10/D10*100</f>
        <v>7.5134168157423975</v>
      </c>
      <c r="G10" s="27">
        <v>2943</v>
      </c>
      <c r="H10" s="27">
        <v>295</v>
      </c>
      <c r="I10" s="26">
        <f t="shared" ref="I10:I41" si="1">H10/G10*100</f>
        <v>10.023785253143052</v>
      </c>
      <c r="J10" s="25">
        <v>2795</v>
      </c>
      <c r="K10" s="25">
        <v>146</v>
      </c>
      <c r="L10" s="26">
        <f t="shared" ref="L10:L41" si="2">K10/J10*100</f>
        <v>5.2236135957066185</v>
      </c>
      <c r="M10" s="25">
        <v>41</v>
      </c>
      <c r="N10" s="26">
        <f t="shared" ref="N10:N41" si="3">M10/J10*100</f>
        <v>1.4669051878354205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17.25" customHeight="1">
      <c r="A11" s="23" t="s">
        <v>18</v>
      </c>
      <c r="B11" s="24" t="str">
        <f>'[1]9. Ketersediaan Obat'!B10</f>
        <v>Slahung</v>
      </c>
      <c r="C11" s="24" t="str">
        <f>'[1]9. Ketersediaan Obat'!C10</f>
        <v>Slahung</v>
      </c>
      <c r="D11" s="25">
        <v>1306</v>
      </c>
      <c r="E11" s="25">
        <v>107</v>
      </c>
      <c r="F11" s="26">
        <f t="shared" si="0"/>
        <v>8.1929555895865249</v>
      </c>
      <c r="G11" s="27">
        <v>1309</v>
      </c>
      <c r="H11" s="27">
        <v>86</v>
      </c>
      <c r="I11" s="26">
        <f t="shared" si="1"/>
        <v>6.5699006875477455</v>
      </c>
      <c r="J11" s="25">
        <v>1306</v>
      </c>
      <c r="K11" s="25">
        <v>70</v>
      </c>
      <c r="L11" s="26">
        <f t="shared" si="2"/>
        <v>5.3598774885145479</v>
      </c>
      <c r="M11" s="25">
        <v>4</v>
      </c>
      <c r="N11" s="26">
        <f t="shared" si="3"/>
        <v>0.30627871362940279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17.25" customHeight="1">
      <c r="A12" s="23"/>
      <c r="B12" s="24"/>
      <c r="C12" s="24" t="str">
        <f>'[1]9. Ketersediaan Obat'!C11</f>
        <v>Nailan</v>
      </c>
      <c r="D12" s="25">
        <v>937</v>
      </c>
      <c r="E12" s="25">
        <v>96</v>
      </c>
      <c r="F12" s="26">
        <f t="shared" si="0"/>
        <v>10.245464247598719</v>
      </c>
      <c r="G12" s="27">
        <v>937</v>
      </c>
      <c r="H12" s="27">
        <v>84</v>
      </c>
      <c r="I12" s="26">
        <f t="shared" si="1"/>
        <v>8.9647812166488787</v>
      </c>
      <c r="J12" s="25">
        <v>937</v>
      </c>
      <c r="K12" s="25">
        <v>40</v>
      </c>
      <c r="L12" s="26">
        <f t="shared" si="2"/>
        <v>4.2689434364994661</v>
      </c>
      <c r="M12" s="25">
        <v>5</v>
      </c>
      <c r="N12" s="26">
        <f t="shared" si="3"/>
        <v>0.53361792956243326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7.25" customHeight="1">
      <c r="A13" s="23" t="s">
        <v>19</v>
      </c>
      <c r="B13" s="24" t="str">
        <f>'[1]9. Ketersediaan Obat'!B12</f>
        <v>Bungkal</v>
      </c>
      <c r="C13" s="24" t="str">
        <f>'[1]9. Ketersediaan Obat'!C12</f>
        <v>Bungkal</v>
      </c>
      <c r="D13" s="25">
        <v>1335</v>
      </c>
      <c r="E13" s="25">
        <v>128</v>
      </c>
      <c r="F13" s="26">
        <f t="shared" si="0"/>
        <v>9.5880149812734086</v>
      </c>
      <c r="G13" s="27">
        <v>1296</v>
      </c>
      <c r="H13" s="27">
        <v>102</v>
      </c>
      <c r="I13" s="26">
        <f t="shared" si="1"/>
        <v>7.8703703703703702</v>
      </c>
      <c r="J13" s="25">
        <v>1335</v>
      </c>
      <c r="K13" s="25">
        <v>85</v>
      </c>
      <c r="L13" s="26">
        <f t="shared" si="2"/>
        <v>6.3670411985018731</v>
      </c>
      <c r="M13" s="25">
        <v>24</v>
      </c>
      <c r="N13" s="26">
        <f t="shared" si="3"/>
        <v>1.7977528089887642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customHeight="1">
      <c r="A14" s="23" t="s">
        <v>20</v>
      </c>
      <c r="B14" s="24" t="str">
        <f>'[1]9. Ketersediaan Obat'!B13</f>
        <v>Sambit</v>
      </c>
      <c r="C14" s="24" t="str">
        <f>'[1]9. Ketersediaan Obat'!C13</f>
        <v>Sambit</v>
      </c>
      <c r="D14" s="25">
        <v>762</v>
      </c>
      <c r="E14" s="25">
        <v>74</v>
      </c>
      <c r="F14" s="26">
        <f t="shared" si="0"/>
        <v>9.7112860892388451</v>
      </c>
      <c r="G14" s="27">
        <v>757</v>
      </c>
      <c r="H14" s="27">
        <v>97</v>
      </c>
      <c r="I14" s="26">
        <f t="shared" si="1"/>
        <v>12.813738441215325</v>
      </c>
      <c r="J14" s="25">
        <v>762</v>
      </c>
      <c r="K14" s="25">
        <v>30</v>
      </c>
      <c r="L14" s="26">
        <f t="shared" si="2"/>
        <v>3.9370078740157481</v>
      </c>
      <c r="M14" s="25">
        <v>8</v>
      </c>
      <c r="N14" s="26">
        <f t="shared" si="3"/>
        <v>1.0498687664041995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7.25" customHeight="1">
      <c r="A15" s="23"/>
      <c r="B15" s="24"/>
      <c r="C15" s="24" t="str">
        <f>'[1]9. Ketersediaan Obat'!C14</f>
        <v>Wringinanom</v>
      </c>
      <c r="D15" s="25">
        <v>1055</v>
      </c>
      <c r="E15" s="25">
        <v>94</v>
      </c>
      <c r="F15" s="26">
        <f t="shared" si="0"/>
        <v>8.9099526066350716</v>
      </c>
      <c r="G15" s="27">
        <v>1057</v>
      </c>
      <c r="H15" s="27">
        <v>105</v>
      </c>
      <c r="I15" s="26">
        <f t="shared" si="1"/>
        <v>9.9337748344370862</v>
      </c>
      <c r="J15" s="25">
        <v>1055</v>
      </c>
      <c r="K15" s="25">
        <v>33</v>
      </c>
      <c r="L15" s="26">
        <f t="shared" si="2"/>
        <v>3.1279620853080567</v>
      </c>
      <c r="M15" s="25">
        <v>4</v>
      </c>
      <c r="N15" s="26">
        <f t="shared" si="3"/>
        <v>0.37914691943127965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>
      <c r="A16" s="23" t="s">
        <v>21</v>
      </c>
      <c r="B16" s="24" t="str">
        <f>'[1]9. Ketersediaan Obat'!B15</f>
        <v>Sawoo</v>
      </c>
      <c r="C16" s="24" t="str">
        <f>'[1]9. Ketersediaan Obat'!C15</f>
        <v>Sawoo</v>
      </c>
      <c r="D16" s="25">
        <v>2445</v>
      </c>
      <c r="E16" s="25">
        <v>240</v>
      </c>
      <c r="F16" s="26">
        <f t="shared" si="0"/>
        <v>9.8159509202453989</v>
      </c>
      <c r="G16" s="27">
        <v>2502</v>
      </c>
      <c r="H16" s="27">
        <v>237</v>
      </c>
      <c r="I16" s="26">
        <f t="shared" si="1"/>
        <v>9.4724220623501196</v>
      </c>
      <c r="J16" s="25">
        <v>2445</v>
      </c>
      <c r="K16" s="25">
        <v>122</v>
      </c>
      <c r="L16" s="26">
        <f t="shared" si="2"/>
        <v>4.9897750511247443</v>
      </c>
      <c r="M16" s="25">
        <v>25</v>
      </c>
      <c r="N16" s="26">
        <f t="shared" si="3"/>
        <v>1.0224948875255624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7.25" customHeight="1">
      <c r="A17" s="23"/>
      <c r="B17" s="24"/>
      <c r="C17" s="24" t="str">
        <f>'[1]9. Ketersediaan Obat'!C16</f>
        <v>Bondrang</v>
      </c>
      <c r="D17" s="25">
        <v>362</v>
      </c>
      <c r="E17" s="25">
        <v>35</v>
      </c>
      <c r="F17" s="26">
        <f t="shared" si="0"/>
        <v>9.6685082872928181</v>
      </c>
      <c r="G17" s="27">
        <v>361</v>
      </c>
      <c r="H17" s="27">
        <v>12</v>
      </c>
      <c r="I17" s="26">
        <f t="shared" si="1"/>
        <v>3.32409972299169</v>
      </c>
      <c r="J17" s="25">
        <v>362</v>
      </c>
      <c r="K17" s="25">
        <v>24</v>
      </c>
      <c r="L17" s="26">
        <f t="shared" si="2"/>
        <v>6.6298342541436464</v>
      </c>
      <c r="M17" s="25">
        <v>4</v>
      </c>
      <c r="N17" s="26">
        <f t="shared" si="3"/>
        <v>1.1049723756906076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7.25" customHeight="1">
      <c r="A18" s="23" t="s">
        <v>22</v>
      </c>
      <c r="B18" s="24" t="str">
        <f>'[1]9. Ketersediaan Obat'!B17</f>
        <v>Sooko</v>
      </c>
      <c r="C18" s="24" t="str">
        <f>'[1]9. Ketersediaan Obat'!C17</f>
        <v>Sooko</v>
      </c>
      <c r="D18" s="25">
        <v>1048</v>
      </c>
      <c r="E18" s="25">
        <v>102</v>
      </c>
      <c r="F18" s="26">
        <f t="shared" si="0"/>
        <v>9.7328244274809155</v>
      </c>
      <c r="G18" s="27">
        <v>1055</v>
      </c>
      <c r="H18" s="27">
        <v>98</v>
      </c>
      <c r="I18" s="26">
        <f t="shared" si="1"/>
        <v>9.2890995260663516</v>
      </c>
      <c r="J18" s="25">
        <v>1048</v>
      </c>
      <c r="K18" s="25">
        <v>30</v>
      </c>
      <c r="L18" s="26">
        <f t="shared" si="2"/>
        <v>2.8625954198473282</v>
      </c>
      <c r="M18" s="25">
        <v>1</v>
      </c>
      <c r="N18" s="26">
        <f t="shared" si="3"/>
        <v>9.5419847328244267E-2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7.25" customHeight="1">
      <c r="A19" s="23" t="s">
        <v>23</v>
      </c>
      <c r="B19" s="24" t="str">
        <f>'[1]9. Ketersediaan Obat'!B18</f>
        <v>Pudak</v>
      </c>
      <c r="C19" s="24" t="str">
        <f>'[1]9. Ketersediaan Obat'!C18</f>
        <v>Pudak</v>
      </c>
      <c r="D19" s="25">
        <v>502</v>
      </c>
      <c r="E19" s="25">
        <v>64</v>
      </c>
      <c r="F19" s="26">
        <f t="shared" si="0"/>
        <v>12.749003984063744</v>
      </c>
      <c r="G19" s="27">
        <v>496</v>
      </c>
      <c r="H19" s="27">
        <v>79</v>
      </c>
      <c r="I19" s="26">
        <f t="shared" si="1"/>
        <v>15.92741935483871</v>
      </c>
      <c r="J19" s="25">
        <v>502</v>
      </c>
      <c r="K19" s="25">
        <v>19</v>
      </c>
      <c r="L19" s="26">
        <f t="shared" si="2"/>
        <v>3.7848605577689245</v>
      </c>
      <c r="M19" s="25">
        <v>3</v>
      </c>
      <c r="N19" s="26">
        <f t="shared" si="3"/>
        <v>0.59760956175298807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7.25" customHeight="1">
      <c r="A20" s="23" t="s">
        <v>24</v>
      </c>
      <c r="B20" s="24" t="str">
        <f>'[1]9. Ketersediaan Obat'!B19</f>
        <v>Pulung</v>
      </c>
      <c r="C20" s="24" t="str">
        <f>'[1]9. Ketersediaan Obat'!C19</f>
        <v>Pulung</v>
      </c>
      <c r="D20" s="25">
        <v>1351</v>
      </c>
      <c r="E20" s="25">
        <v>157</v>
      </c>
      <c r="F20" s="26">
        <f t="shared" si="0"/>
        <v>11.621021465581052</v>
      </c>
      <c r="G20" s="27">
        <v>1359</v>
      </c>
      <c r="H20" s="27">
        <v>128</v>
      </c>
      <c r="I20" s="26">
        <f t="shared" si="1"/>
        <v>9.4186902133921997</v>
      </c>
      <c r="J20" s="25">
        <v>1351</v>
      </c>
      <c r="K20" s="25">
        <v>55</v>
      </c>
      <c r="L20" s="26">
        <f t="shared" si="2"/>
        <v>4.0710584752035528</v>
      </c>
      <c r="M20" s="25">
        <v>19</v>
      </c>
      <c r="N20" s="26">
        <f t="shared" si="3"/>
        <v>1.4063656550703183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7.25" customHeight="1">
      <c r="A21" s="23"/>
      <c r="B21" s="24"/>
      <c r="C21" s="24" t="str">
        <f>'[1]9. Ketersediaan Obat'!C20</f>
        <v>Kesugihan</v>
      </c>
      <c r="D21" s="25">
        <v>788</v>
      </c>
      <c r="E21" s="25">
        <v>66</v>
      </c>
      <c r="F21" s="26">
        <f t="shared" si="0"/>
        <v>8.3756345177664979</v>
      </c>
      <c r="G21" s="27">
        <v>877</v>
      </c>
      <c r="H21" s="27">
        <v>80</v>
      </c>
      <c r="I21" s="26">
        <f t="shared" si="1"/>
        <v>9.1220068415051312</v>
      </c>
      <c r="J21" s="25">
        <v>788</v>
      </c>
      <c r="K21" s="25">
        <v>32</v>
      </c>
      <c r="L21" s="26">
        <f t="shared" si="2"/>
        <v>4.0609137055837561</v>
      </c>
      <c r="M21" s="25">
        <v>13</v>
      </c>
      <c r="N21" s="26">
        <f t="shared" si="3"/>
        <v>1.6497461928934012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7.25" customHeight="1">
      <c r="A22" s="23" t="s">
        <v>25</v>
      </c>
      <c r="B22" s="24" t="str">
        <f>'[1]9. Ketersediaan Obat'!B21</f>
        <v>Mlarak</v>
      </c>
      <c r="C22" s="24" t="str">
        <f>'[1]9. Ketersediaan Obat'!C21</f>
        <v>Mlarak</v>
      </c>
      <c r="D22" s="25">
        <v>1585</v>
      </c>
      <c r="E22" s="25">
        <v>169</v>
      </c>
      <c r="F22" s="26">
        <f t="shared" si="0"/>
        <v>10.662460567823343</v>
      </c>
      <c r="G22" s="27">
        <v>1577</v>
      </c>
      <c r="H22" s="27">
        <v>133</v>
      </c>
      <c r="I22" s="26">
        <f t="shared" si="1"/>
        <v>8.4337349397590362</v>
      </c>
      <c r="J22" s="25">
        <v>1585</v>
      </c>
      <c r="K22" s="25">
        <v>85</v>
      </c>
      <c r="L22" s="26">
        <f t="shared" si="2"/>
        <v>5.3627760252365935</v>
      </c>
      <c r="M22" s="25">
        <v>11</v>
      </c>
      <c r="N22" s="26">
        <f t="shared" si="3"/>
        <v>0.694006309148265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7.25" customHeight="1">
      <c r="A23" s="23" t="s">
        <v>26</v>
      </c>
      <c r="B23" s="24" t="str">
        <f>'[1]9. Ketersediaan Obat'!B22</f>
        <v>Siman</v>
      </c>
      <c r="C23" s="24" t="str">
        <f>'[1]9. Ketersediaan Obat'!C22</f>
        <v>Siman</v>
      </c>
      <c r="D23" s="25">
        <v>1136</v>
      </c>
      <c r="E23" s="25">
        <v>86</v>
      </c>
      <c r="F23" s="26">
        <f t="shared" si="0"/>
        <v>7.5704225352112671</v>
      </c>
      <c r="G23" s="27">
        <v>1146</v>
      </c>
      <c r="H23" s="27">
        <v>103</v>
      </c>
      <c r="I23" s="26">
        <f t="shared" si="1"/>
        <v>8.9877835951134379</v>
      </c>
      <c r="J23" s="25">
        <v>1136</v>
      </c>
      <c r="K23" s="25">
        <v>61</v>
      </c>
      <c r="L23" s="26">
        <f t="shared" si="2"/>
        <v>5.369718309859155</v>
      </c>
      <c r="M23" s="25">
        <v>8</v>
      </c>
      <c r="N23" s="26">
        <f t="shared" si="3"/>
        <v>0.70422535211267612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7.25" customHeight="1">
      <c r="A24" s="23"/>
      <c r="B24" s="24"/>
      <c r="C24" s="24" t="str">
        <f>'[1]9. Ketersediaan Obat'!C23</f>
        <v>Ronowijayan</v>
      </c>
      <c r="D24" s="25">
        <v>1169</v>
      </c>
      <c r="E24" s="25">
        <v>106</v>
      </c>
      <c r="F24" s="26">
        <f t="shared" si="0"/>
        <v>9.0675791274593678</v>
      </c>
      <c r="G24" s="27">
        <v>1183</v>
      </c>
      <c r="H24" s="27">
        <v>70</v>
      </c>
      <c r="I24" s="26">
        <f t="shared" si="1"/>
        <v>5.9171597633136095</v>
      </c>
      <c r="J24" s="25">
        <v>1169</v>
      </c>
      <c r="K24" s="25">
        <v>36</v>
      </c>
      <c r="L24" s="26">
        <f t="shared" si="2"/>
        <v>3.0795551753635584</v>
      </c>
      <c r="M24" s="25">
        <v>1</v>
      </c>
      <c r="N24" s="26">
        <f t="shared" si="3"/>
        <v>8.5543199315654406E-2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7.25" customHeight="1">
      <c r="A25" s="23" t="s">
        <v>27</v>
      </c>
      <c r="B25" s="24" t="str">
        <f>'[1]9. Ketersediaan Obat'!B24</f>
        <v>Jetis</v>
      </c>
      <c r="C25" s="24" t="str">
        <f>'[1]9. Ketersediaan Obat'!C24</f>
        <v>Jetis</v>
      </c>
      <c r="D25" s="25">
        <v>1322</v>
      </c>
      <c r="E25" s="25">
        <v>110</v>
      </c>
      <c r="F25" s="26">
        <f t="shared" si="0"/>
        <v>8.3207261724659602</v>
      </c>
      <c r="G25" s="27">
        <v>1321</v>
      </c>
      <c r="H25" s="27">
        <v>109</v>
      </c>
      <c r="I25" s="26">
        <f t="shared" si="1"/>
        <v>8.2513247539742629</v>
      </c>
      <c r="J25" s="25">
        <v>1322</v>
      </c>
      <c r="K25" s="25">
        <v>78</v>
      </c>
      <c r="L25" s="26">
        <f t="shared" si="2"/>
        <v>5.9001512859304084</v>
      </c>
      <c r="M25" s="25">
        <v>16</v>
      </c>
      <c r="N25" s="26">
        <f t="shared" si="3"/>
        <v>1.2102874432677762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7.25" customHeight="1">
      <c r="A26" s="23" t="s">
        <v>28</v>
      </c>
      <c r="B26" s="24" t="str">
        <f>'[1]9. Ketersediaan Obat'!B25</f>
        <v>Balong</v>
      </c>
      <c r="C26" s="24" t="str">
        <f>'[1]9. Ketersediaan Obat'!C25</f>
        <v>Balong</v>
      </c>
      <c r="D26" s="25">
        <v>2172</v>
      </c>
      <c r="E26" s="25">
        <v>205</v>
      </c>
      <c r="F26" s="26">
        <f t="shared" si="0"/>
        <v>9.4383057090239397</v>
      </c>
      <c r="G26" s="27">
        <v>2202</v>
      </c>
      <c r="H26" s="27">
        <v>177</v>
      </c>
      <c r="I26" s="26">
        <f t="shared" si="1"/>
        <v>8.0381471389645771</v>
      </c>
      <c r="J26" s="25">
        <v>2172</v>
      </c>
      <c r="K26" s="25">
        <v>105</v>
      </c>
      <c r="L26" s="26">
        <f t="shared" si="2"/>
        <v>4.834254143646409</v>
      </c>
      <c r="M26" s="25">
        <v>22</v>
      </c>
      <c r="N26" s="26">
        <f t="shared" si="3"/>
        <v>1.0128913443830572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7.25" customHeight="1">
      <c r="A27" s="23" t="s">
        <v>29</v>
      </c>
      <c r="B27" s="24" t="str">
        <f>'[1]9. Ketersediaan Obat'!B26</f>
        <v>Kauman</v>
      </c>
      <c r="C27" s="24" t="str">
        <f>'[1]9. Ketersediaan Obat'!C26</f>
        <v>Kauman</v>
      </c>
      <c r="D27" s="25">
        <v>1604</v>
      </c>
      <c r="E27" s="25">
        <v>161</v>
      </c>
      <c r="F27" s="26">
        <f t="shared" si="0"/>
        <v>10.037406483790523</v>
      </c>
      <c r="G27" s="27">
        <v>1621</v>
      </c>
      <c r="H27" s="27">
        <v>160</v>
      </c>
      <c r="I27" s="26">
        <f t="shared" si="1"/>
        <v>9.8704503392967311</v>
      </c>
      <c r="J27" s="25">
        <v>1604</v>
      </c>
      <c r="K27" s="25">
        <v>71</v>
      </c>
      <c r="L27" s="26">
        <f t="shared" si="2"/>
        <v>4.4264339152119696</v>
      </c>
      <c r="M27" s="25">
        <v>9</v>
      </c>
      <c r="N27" s="26">
        <f t="shared" si="3"/>
        <v>0.56109725685785539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7.25" customHeight="1">
      <c r="A28" s="23"/>
      <c r="B28" s="24"/>
      <c r="C28" s="24" t="str">
        <f>'[1]9. Ketersediaan Obat'!C27</f>
        <v>Ngrandu</v>
      </c>
      <c r="D28" s="25">
        <v>560</v>
      </c>
      <c r="E28" s="25">
        <v>51</v>
      </c>
      <c r="F28" s="26">
        <f t="shared" si="0"/>
        <v>9.1071428571428559</v>
      </c>
      <c r="G28" s="27">
        <v>566</v>
      </c>
      <c r="H28" s="27">
        <v>55</v>
      </c>
      <c r="I28" s="26">
        <f t="shared" si="1"/>
        <v>9.7173144876325086</v>
      </c>
      <c r="J28" s="25">
        <v>560</v>
      </c>
      <c r="K28" s="25">
        <v>23</v>
      </c>
      <c r="L28" s="26">
        <f t="shared" si="2"/>
        <v>4.1071428571428568</v>
      </c>
      <c r="M28" s="25">
        <v>5</v>
      </c>
      <c r="N28" s="26">
        <f t="shared" si="3"/>
        <v>0.89285714285714279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7.25" customHeight="1">
      <c r="A29" s="23" t="s">
        <v>30</v>
      </c>
      <c r="B29" s="24" t="str">
        <f>'[1]9. Ketersediaan Obat'!B28</f>
        <v>Jambon</v>
      </c>
      <c r="C29" s="24" t="str">
        <f>'[1]9. Ketersediaan Obat'!C28</f>
        <v>Jambon</v>
      </c>
      <c r="D29" s="25">
        <v>2090</v>
      </c>
      <c r="E29" s="25">
        <v>206</v>
      </c>
      <c r="F29" s="26">
        <f t="shared" si="0"/>
        <v>9.8564593301435401</v>
      </c>
      <c r="G29" s="27">
        <v>2036</v>
      </c>
      <c r="H29" s="27">
        <v>195</v>
      </c>
      <c r="I29" s="26">
        <f t="shared" si="1"/>
        <v>9.5776031434184681</v>
      </c>
      <c r="J29" s="25">
        <v>2090</v>
      </c>
      <c r="K29" s="25">
        <v>91</v>
      </c>
      <c r="L29" s="26">
        <f t="shared" si="2"/>
        <v>4.3540669856459333</v>
      </c>
      <c r="M29" s="25">
        <v>20</v>
      </c>
      <c r="N29" s="26">
        <f t="shared" si="3"/>
        <v>0.9569377990430622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7.25" customHeight="1">
      <c r="A30" s="23" t="s">
        <v>31</v>
      </c>
      <c r="B30" s="24" t="str">
        <f>'[1]9. Ketersediaan Obat'!B29</f>
        <v>Badegan</v>
      </c>
      <c r="C30" s="24" t="str">
        <f>'[1]9. Ketersediaan Obat'!C29</f>
        <v>Badegan</v>
      </c>
      <c r="D30" s="25">
        <v>904</v>
      </c>
      <c r="E30" s="25">
        <v>57</v>
      </c>
      <c r="F30" s="26">
        <f t="shared" si="0"/>
        <v>6.3053097345132745</v>
      </c>
      <c r="G30" s="27">
        <v>906</v>
      </c>
      <c r="H30" s="27">
        <v>26</v>
      </c>
      <c r="I30" s="26">
        <f t="shared" si="1"/>
        <v>2.869757174392936</v>
      </c>
      <c r="J30" s="25">
        <v>904</v>
      </c>
      <c r="K30" s="25">
        <v>62</v>
      </c>
      <c r="L30" s="26">
        <f t="shared" si="2"/>
        <v>6.8584070796460175</v>
      </c>
      <c r="M30" s="25">
        <v>33</v>
      </c>
      <c r="N30" s="26">
        <f t="shared" si="3"/>
        <v>3.6504424778761062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7.25" customHeight="1">
      <c r="A31" s="23" t="s">
        <v>32</v>
      </c>
      <c r="B31" s="24" t="str">
        <f>'[1]9. Ketersediaan Obat'!B30</f>
        <v>Sampung</v>
      </c>
      <c r="C31" s="24" t="str">
        <f>'[1]9. Ketersediaan Obat'!C30</f>
        <v>Sampung</v>
      </c>
      <c r="D31" s="25">
        <v>1060</v>
      </c>
      <c r="E31" s="25">
        <v>134</v>
      </c>
      <c r="F31" s="26">
        <f t="shared" si="0"/>
        <v>12.641509433962264</v>
      </c>
      <c r="G31" s="27">
        <v>1068</v>
      </c>
      <c r="H31" s="27">
        <v>96</v>
      </c>
      <c r="I31" s="26">
        <f t="shared" si="1"/>
        <v>8.9887640449438209</v>
      </c>
      <c r="J31" s="25">
        <v>1060</v>
      </c>
      <c r="K31" s="25">
        <v>50</v>
      </c>
      <c r="L31" s="26">
        <f t="shared" si="2"/>
        <v>4.716981132075472</v>
      </c>
      <c r="M31" s="25">
        <v>11</v>
      </c>
      <c r="N31" s="26">
        <f t="shared" si="3"/>
        <v>1.0377358490566038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7.25" customHeight="1">
      <c r="A32" s="23"/>
      <c r="B32" s="24"/>
      <c r="C32" s="24" t="str">
        <f>'[1]9. Ketersediaan Obat'!C31</f>
        <v>Kunti</v>
      </c>
      <c r="D32" s="25">
        <v>624</v>
      </c>
      <c r="E32" s="25">
        <v>59</v>
      </c>
      <c r="F32" s="26">
        <f t="shared" si="0"/>
        <v>9.4551282051282044</v>
      </c>
      <c r="G32" s="27">
        <v>619</v>
      </c>
      <c r="H32" s="27">
        <v>51</v>
      </c>
      <c r="I32" s="26">
        <f t="shared" si="1"/>
        <v>8.2390953150242314</v>
      </c>
      <c r="J32" s="25">
        <v>624</v>
      </c>
      <c r="K32" s="25">
        <v>33</v>
      </c>
      <c r="L32" s="26">
        <f t="shared" si="2"/>
        <v>5.2884615384615383</v>
      </c>
      <c r="M32" s="25">
        <v>7</v>
      </c>
      <c r="N32" s="26">
        <f t="shared" si="3"/>
        <v>1.1217948717948718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7.25" customHeight="1">
      <c r="A33" s="23" t="s">
        <v>33</v>
      </c>
      <c r="B33" s="24" t="str">
        <f>'[1]9. Ketersediaan Obat'!B32</f>
        <v>Sukorejo</v>
      </c>
      <c r="C33" s="24" t="str">
        <f>'[1]9. Ketersediaan Obat'!C32</f>
        <v>Sukorejo</v>
      </c>
      <c r="D33" s="25">
        <v>2624</v>
      </c>
      <c r="E33" s="25">
        <v>277</v>
      </c>
      <c r="F33" s="26">
        <f t="shared" si="0"/>
        <v>10.55640243902439</v>
      </c>
      <c r="G33" s="27">
        <v>2583</v>
      </c>
      <c r="H33" s="27">
        <v>174</v>
      </c>
      <c r="I33" s="26">
        <f t="shared" si="1"/>
        <v>6.7363530778164922</v>
      </c>
      <c r="J33" s="25">
        <v>2624</v>
      </c>
      <c r="K33" s="25">
        <v>149</v>
      </c>
      <c r="L33" s="26">
        <f t="shared" si="2"/>
        <v>5.6783536585365857</v>
      </c>
      <c r="M33" s="25">
        <v>22</v>
      </c>
      <c r="N33" s="26">
        <f t="shared" si="3"/>
        <v>0.83841463414634154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7.25" customHeight="1">
      <c r="A34" s="23" t="s">
        <v>34</v>
      </c>
      <c r="B34" s="24" t="str">
        <f>'[1]9. Ketersediaan Obat'!B33</f>
        <v>Ponorogo</v>
      </c>
      <c r="C34" s="24" t="str">
        <f>'[1]9. Ketersediaan Obat'!C33</f>
        <v>Po. Utara</v>
      </c>
      <c r="D34" s="25">
        <v>1504</v>
      </c>
      <c r="E34" s="25">
        <v>123</v>
      </c>
      <c r="F34" s="26">
        <f t="shared" si="0"/>
        <v>8.1781914893617031</v>
      </c>
      <c r="G34" s="27">
        <v>1527</v>
      </c>
      <c r="H34" s="27">
        <v>83</v>
      </c>
      <c r="I34" s="26">
        <f t="shared" si="1"/>
        <v>5.4354944335297972</v>
      </c>
      <c r="J34" s="25">
        <v>1504</v>
      </c>
      <c r="K34" s="25">
        <v>98</v>
      </c>
      <c r="L34" s="26">
        <f t="shared" si="2"/>
        <v>6.5159574468085113</v>
      </c>
      <c r="M34" s="25">
        <v>15</v>
      </c>
      <c r="N34" s="26">
        <f t="shared" si="3"/>
        <v>0.99734042553191493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7.25" customHeight="1">
      <c r="A35" s="23"/>
      <c r="B35" s="24"/>
      <c r="C35" s="24" t="str">
        <f>'[1]9. Ketersediaan Obat'!C34</f>
        <v>Po. Selatan</v>
      </c>
      <c r="D35" s="25">
        <v>1590</v>
      </c>
      <c r="E35" s="25">
        <v>140</v>
      </c>
      <c r="F35" s="26">
        <f t="shared" si="0"/>
        <v>8.8050314465408803</v>
      </c>
      <c r="G35" s="27">
        <v>1634</v>
      </c>
      <c r="H35" s="27">
        <v>81</v>
      </c>
      <c r="I35" s="26">
        <f t="shared" si="1"/>
        <v>4.9571603427172581</v>
      </c>
      <c r="J35" s="25">
        <v>1590</v>
      </c>
      <c r="K35" s="25">
        <v>122</v>
      </c>
      <c r="L35" s="26">
        <f t="shared" si="2"/>
        <v>7.6729559748427674</v>
      </c>
      <c r="M35" s="25">
        <v>29</v>
      </c>
      <c r="N35" s="26">
        <f t="shared" si="3"/>
        <v>1.8238993710691824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7.25" customHeight="1">
      <c r="A36" s="23" t="s">
        <v>35</v>
      </c>
      <c r="B36" s="24" t="str">
        <f>'[1]9. Ketersediaan Obat'!B35</f>
        <v>Babadan</v>
      </c>
      <c r="C36" s="24" t="str">
        <f>'[1]9. Ketersediaan Obat'!C35</f>
        <v>Babadan</v>
      </c>
      <c r="D36" s="25">
        <v>2076</v>
      </c>
      <c r="E36" s="25">
        <v>108</v>
      </c>
      <c r="F36" s="26">
        <f t="shared" si="0"/>
        <v>5.202312138728324</v>
      </c>
      <c r="G36" s="27">
        <v>2067</v>
      </c>
      <c r="H36" s="27">
        <v>79</v>
      </c>
      <c r="I36" s="26">
        <f t="shared" si="1"/>
        <v>3.8219641993226903</v>
      </c>
      <c r="J36" s="25">
        <v>2076</v>
      </c>
      <c r="K36" s="25">
        <v>61</v>
      </c>
      <c r="L36" s="26">
        <f t="shared" si="2"/>
        <v>2.9383429672447012</v>
      </c>
      <c r="M36" s="25">
        <v>4</v>
      </c>
      <c r="N36" s="26">
        <f t="shared" si="3"/>
        <v>0.19267822736030829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7.25" customHeight="1">
      <c r="A37" s="23"/>
      <c r="B37" s="24"/>
      <c r="C37" s="24" t="str">
        <f>'[1]9. Ketersediaan Obat'!C36</f>
        <v>Sukosari</v>
      </c>
      <c r="D37" s="25">
        <v>1369</v>
      </c>
      <c r="E37" s="25">
        <v>90</v>
      </c>
      <c r="F37" s="26">
        <f t="shared" si="0"/>
        <v>6.5741417092768444</v>
      </c>
      <c r="G37" s="27">
        <v>1212</v>
      </c>
      <c r="H37" s="27">
        <v>67</v>
      </c>
      <c r="I37" s="26">
        <f t="shared" si="1"/>
        <v>5.5280528052805282</v>
      </c>
      <c r="J37" s="25">
        <v>1369</v>
      </c>
      <c r="K37" s="25">
        <v>69</v>
      </c>
      <c r="L37" s="26">
        <f t="shared" si="2"/>
        <v>5.0401753104455809</v>
      </c>
      <c r="M37" s="25">
        <v>10</v>
      </c>
      <c r="N37" s="26">
        <f t="shared" si="3"/>
        <v>0.73046018991964945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7.25" customHeight="1">
      <c r="A38" s="23" t="s">
        <v>36</v>
      </c>
      <c r="B38" s="24" t="str">
        <f>'[1]9. Ketersediaan Obat'!B37</f>
        <v>Jenangan</v>
      </c>
      <c r="C38" s="24" t="str">
        <f>'[1]9. Ketersediaan Obat'!C37</f>
        <v>Jenangan</v>
      </c>
      <c r="D38" s="25">
        <v>1662</v>
      </c>
      <c r="E38" s="25">
        <v>125</v>
      </c>
      <c r="F38" s="26">
        <f t="shared" si="0"/>
        <v>7.521058965102287</v>
      </c>
      <c r="G38" s="27">
        <v>1741</v>
      </c>
      <c r="H38" s="27">
        <v>158</v>
      </c>
      <c r="I38" s="26">
        <f t="shared" si="1"/>
        <v>9.0752441125789769</v>
      </c>
      <c r="J38" s="25">
        <v>1662</v>
      </c>
      <c r="K38" s="25">
        <v>71</v>
      </c>
      <c r="L38" s="26">
        <f t="shared" si="2"/>
        <v>4.2719614921780984</v>
      </c>
      <c r="M38" s="25">
        <v>8</v>
      </c>
      <c r="N38" s="26">
        <f t="shared" si="3"/>
        <v>0.48134777376654636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7.25" customHeight="1">
      <c r="A39" s="23"/>
      <c r="B39" s="24"/>
      <c r="C39" s="24" t="str">
        <f>'[1]9. Ketersediaan Obat'!C38</f>
        <v>Setono</v>
      </c>
      <c r="D39" s="25">
        <v>1025</v>
      </c>
      <c r="E39" s="25">
        <v>86</v>
      </c>
      <c r="F39" s="26">
        <f t="shared" si="0"/>
        <v>8.3902439024390247</v>
      </c>
      <c r="G39" s="27">
        <v>1023</v>
      </c>
      <c r="H39" s="27">
        <v>90</v>
      </c>
      <c r="I39" s="26">
        <f t="shared" si="1"/>
        <v>8.7976539589442826</v>
      </c>
      <c r="J39" s="25">
        <v>1025</v>
      </c>
      <c r="K39" s="25">
        <v>63</v>
      </c>
      <c r="L39" s="26">
        <f t="shared" si="2"/>
        <v>6.1463414634146343</v>
      </c>
      <c r="M39" s="25">
        <v>8</v>
      </c>
      <c r="N39" s="26">
        <f t="shared" si="3"/>
        <v>0.78048780487804881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7.25" customHeight="1">
      <c r="A40" s="23" t="s">
        <v>37</v>
      </c>
      <c r="B40" s="24" t="str">
        <f>'[1]9. Ketersediaan Obat'!B39</f>
        <v>Ngebel</v>
      </c>
      <c r="C40" s="24" t="str">
        <f>'[1]9. Ketersediaan Obat'!C39</f>
        <v>Ngebel</v>
      </c>
      <c r="D40" s="25">
        <v>865</v>
      </c>
      <c r="E40" s="25">
        <v>80</v>
      </c>
      <c r="F40" s="26">
        <f t="shared" si="0"/>
        <v>9.2485549132947966</v>
      </c>
      <c r="G40" s="27">
        <v>874</v>
      </c>
      <c r="H40" s="27">
        <v>65</v>
      </c>
      <c r="I40" s="26">
        <f t="shared" si="1"/>
        <v>7.4370709382151023</v>
      </c>
      <c r="J40" s="25">
        <v>865</v>
      </c>
      <c r="K40" s="25">
        <v>39</v>
      </c>
      <c r="L40" s="26">
        <f t="shared" si="2"/>
        <v>4.5086705202312141</v>
      </c>
      <c r="M40" s="25">
        <v>4</v>
      </c>
      <c r="N40" s="26">
        <f t="shared" si="3"/>
        <v>0.46242774566473993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20.25" customHeight="1">
      <c r="A41" s="28" t="s">
        <v>14</v>
      </c>
      <c r="B41" s="28"/>
      <c r="C41" s="28"/>
      <c r="D41" s="29">
        <v>40573</v>
      </c>
      <c r="E41" s="29">
        <f>SUM(E10:E40)</f>
        <v>3746</v>
      </c>
      <c r="F41" s="30">
        <f t="shared" si="0"/>
        <v>9.2327409853843694</v>
      </c>
      <c r="G41" s="31">
        <v>40573</v>
      </c>
      <c r="H41" s="31">
        <v>3122</v>
      </c>
      <c r="I41" s="30">
        <f t="shared" si="1"/>
        <v>7.6947723855766146</v>
      </c>
      <c r="J41" s="29">
        <v>40161</v>
      </c>
      <c r="K41" s="29">
        <v>2586</v>
      </c>
      <c r="L41" s="30">
        <f t="shared" si="2"/>
        <v>6.4390826921640398</v>
      </c>
      <c r="M41" s="29">
        <v>535</v>
      </c>
      <c r="N41" s="30">
        <f t="shared" si="3"/>
        <v>1.3321381439705187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20.25" customHeight="1">
      <c r="A43" s="2" t="s">
        <v>15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.75" customHeight="1">
      <c r="A44" s="3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:3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:3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:3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:3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:3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:3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:3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:3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:3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:3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:3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:3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:3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:3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:3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:3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:3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:3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:3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:3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:3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:3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:3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:3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:3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:3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:3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:3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:3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:3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:3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:3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:3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:3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:3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:3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:3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:3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:3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:3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:3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:3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:3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:3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:3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:3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:3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:3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:3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:3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:3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:3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:3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:3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:3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:3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:3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:3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:3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:3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:3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:3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:3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:3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:3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:3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:3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:3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:3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:3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:3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:3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:3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:3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:3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:3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:3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:3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:3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:3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:3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:3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:3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:3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:3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:3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:3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:3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:3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:3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:3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:3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:3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: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:3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:3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:3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:3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:3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:3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:3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:3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:3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:3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:3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:3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:3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:3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:3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:3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:3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:3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:3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:3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:3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:3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:3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:3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:3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:3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:3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:3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:3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:3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:3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:3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:3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:3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:3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:3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:3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:3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:3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:3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:3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:3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:3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:3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:3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:3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:3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:3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:3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:3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:3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:3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:3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:3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:3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:3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:3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:3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:3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:3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:3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:3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:3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:3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:3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:3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:3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:3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:3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:3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:3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:3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:3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:3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:3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:3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:3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:3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:3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:3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:3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:3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:3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:3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:3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:3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:3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:3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:3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:3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:3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:3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:3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:3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:3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:3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:3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:3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:3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: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:3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:3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:3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:3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:3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:3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:3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:3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:3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:3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:3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:3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:3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:3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:3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:3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:3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:3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:3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:3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:3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:3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:3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:3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:3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:3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:3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:3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:3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:3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:3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:3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:3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:3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:3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:3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:3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:3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:3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:3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:3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:3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:3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:3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:3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:3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:3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:3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:3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:3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:3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:3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:3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:3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:3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:3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:3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:3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:3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:3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:3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:3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:3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:3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:3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:3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:3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:3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:3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:3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:3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:3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:3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:3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:3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:3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:3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:3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:3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:3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:3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:3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:3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:3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:3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:3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:3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:3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:3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:3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:3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:3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:3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:3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:3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:3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:3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:3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:3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: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:3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:3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:3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:3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:3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:3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:3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:3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:3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:3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:3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:3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:3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:3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:3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:3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:3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:3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:3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:3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:3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:3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:3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:3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:3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:3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:3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:3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:3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:3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:3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:3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:3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:3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:3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:3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:3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:3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:3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:3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:3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:3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:3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:3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:3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:3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:3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:3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:3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:3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:3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:3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:3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:3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:3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:3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:3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:3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:3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spans="1:3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spans="1:3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spans="1:32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spans="1:32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spans="1:32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spans="1:32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spans="1:32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spans="1:32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</sheetData>
  <mergeCells count="11">
    <mergeCell ref="M7:N7"/>
    <mergeCell ref="A3:L3"/>
    <mergeCell ref="A7:A8"/>
    <mergeCell ref="B7:B8"/>
    <mergeCell ref="C7:C8"/>
    <mergeCell ref="D7:D8"/>
    <mergeCell ref="E7:F7"/>
    <mergeCell ref="G7:G8"/>
    <mergeCell ref="H7:I7"/>
    <mergeCell ref="J7:J8"/>
    <mergeCell ref="K7:L7"/>
  </mergeCells>
  <printOptions horizontalCentered="1"/>
  <pageMargins left="0.70866141732283472" right="0.51181102362204722" top="0.94488188976377963" bottom="0.9055118110236221" header="0" footer="0"/>
  <pageSetup paperSize="9" scale="57" orientation="landscape" r:id="rId1"/>
  <headerFooter>
    <oddFooter>&amp;R156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48. Status Gizi</vt:lpstr>
      <vt:lpstr>'48. Status Gizi'!Z_730E2C64_B2C1_434F_B758_04E2943FA20D_.wvu.PrintArea</vt:lpstr>
      <vt:lpstr>'48. Status Gizi'!Z_93528372_5BA8_11D6_9411_0000212D0BAF_.wvu.PrintArea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2025-11-12T02:09:55Z</cp:lastPrinted>
  <dcterms:created xsi:type="dcterms:W3CDTF">2025-11-12T01:52:57Z</dcterms:created>
  <dcterms:modified xsi:type="dcterms:W3CDTF">2025-11-12T02:11:55Z</dcterms:modified>
</cp:coreProperties>
</file>