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SUNGRAM\SADAP\SADAP 2025\"/>
    </mc:Choice>
  </mc:AlternateContent>
  <xr:revisionPtr revIDLastSave="0" documentId="8_{AA011BE7-9DF2-4564-BD20-98DDF2B78EBD}" xr6:coauthVersionLast="47" xr6:coauthVersionMax="47" xr10:uidLastSave="{00000000-0000-0000-0000-000000000000}"/>
  <bookViews>
    <workbookView xWindow="-120" yWindow="-120" windowWidth="20730" windowHeight="11040" xr2:uid="{5521DE35-12F2-4C07-B655-3E7F02692253}"/>
  </bookViews>
  <sheets>
    <sheet name="29" sheetId="1" r:id="rId1"/>
  </sheets>
  <externalReferences>
    <externalReference r:id="rId2"/>
  </externalReferences>
  <definedNames>
    <definedName name="_Order1">255</definedName>
    <definedName name="_Order2">255</definedName>
    <definedName name="_Regression_Int">1</definedName>
    <definedName name="HTML_CodePage">1252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43" i="1" l="1"/>
  <c r="AA43" i="1"/>
  <c r="Y43" i="1"/>
  <c r="W43" i="1"/>
  <c r="S43" i="1"/>
  <c r="Q43" i="1"/>
  <c r="O43" i="1"/>
  <c r="M43" i="1"/>
  <c r="K43" i="1"/>
  <c r="I43" i="1"/>
  <c r="G43" i="1"/>
  <c r="E43" i="1"/>
  <c r="D43" i="1"/>
  <c r="U42" i="1"/>
  <c r="T42" i="1" s="1"/>
  <c r="F42" i="1"/>
  <c r="C42" i="1"/>
  <c r="B42" i="1"/>
  <c r="U41" i="1"/>
  <c r="T41" i="1" s="1"/>
  <c r="F41" i="1"/>
  <c r="C41" i="1"/>
  <c r="B41" i="1"/>
  <c r="U40" i="1"/>
  <c r="T40" i="1" s="1"/>
  <c r="F40" i="1"/>
  <c r="C40" i="1"/>
  <c r="B40" i="1"/>
  <c r="U39" i="1"/>
  <c r="T39" i="1" s="1"/>
  <c r="F39" i="1"/>
  <c r="C39" i="1"/>
  <c r="B39" i="1"/>
  <c r="U38" i="1"/>
  <c r="T38" i="1" s="1"/>
  <c r="F38" i="1"/>
  <c r="C38" i="1"/>
  <c r="B38" i="1"/>
  <c r="U37" i="1"/>
  <c r="T37" i="1" s="1"/>
  <c r="F37" i="1"/>
  <c r="C37" i="1"/>
  <c r="B37" i="1"/>
  <c r="U36" i="1"/>
  <c r="T36" i="1" s="1"/>
  <c r="F36" i="1"/>
  <c r="C36" i="1"/>
  <c r="B36" i="1"/>
  <c r="U35" i="1"/>
  <c r="T35" i="1" s="1"/>
  <c r="F35" i="1"/>
  <c r="C35" i="1"/>
  <c r="B35" i="1"/>
  <c r="U34" i="1"/>
  <c r="T34" i="1" s="1"/>
  <c r="F34" i="1"/>
  <c r="C34" i="1"/>
  <c r="B34" i="1"/>
  <c r="U33" i="1"/>
  <c r="T33" i="1" s="1"/>
  <c r="F33" i="1"/>
  <c r="C33" i="1"/>
  <c r="B33" i="1"/>
  <c r="U32" i="1"/>
  <c r="T32" i="1" s="1"/>
  <c r="F32" i="1"/>
  <c r="C32" i="1"/>
  <c r="B32" i="1"/>
  <c r="U31" i="1"/>
  <c r="T31" i="1" s="1"/>
  <c r="F31" i="1"/>
  <c r="C31" i="1"/>
  <c r="B31" i="1"/>
  <c r="U30" i="1"/>
  <c r="T30" i="1" s="1"/>
  <c r="F30" i="1"/>
  <c r="C30" i="1"/>
  <c r="B30" i="1"/>
  <c r="U29" i="1"/>
  <c r="T29" i="1" s="1"/>
  <c r="F29" i="1"/>
  <c r="C29" i="1"/>
  <c r="B29" i="1"/>
  <c r="U28" i="1"/>
  <c r="T28" i="1" s="1"/>
  <c r="F28" i="1"/>
  <c r="C28" i="1"/>
  <c r="B28" i="1"/>
  <c r="U27" i="1"/>
  <c r="T27" i="1" s="1"/>
  <c r="F27" i="1"/>
  <c r="C27" i="1"/>
  <c r="B27" i="1"/>
  <c r="U26" i="1"/>
  <c r="T26" i="1" s="1"/>
  <c r="F26" i="1"/>
  <c r="C26" i="1"/>
  <c r="B26" i="1"/>
  <c r="U25" i="1"/>
  <c r="T25" i="1" s="1"/>
  <c r="F25" i="1"/>
  <c r="C25" i="1"/>
  <c r="B25" i="1"/>
  <c r="U24" i="1"/>
  <c r="T24" i="1" s="1"/>
  <c r="F24" i="1"/>
  <c r="C24" i="1"/>
  <c r="B24" i="1"/>
  <c r="U23" i="1"/>
  <c r="T23" i="1" s="1"/>
  <c r="F23" i="1"/>
  <c r="C23" i="1"/>
  <c r="B23" i="1"/>
  <c r="U22" i="1"/>
  <c r="T22" i="1" s="1"/>
  <c r="F22" i="1"/>
  <c r="C22" i="1"/>
  <c r="B22" i="1"/>
  <c r="U21" i="1"/>
  <c r="T21" i="1" s="1"/>
  <c r="F21" i="1"/>
  <c r="C21" i="1"/>
  <c r="B21" i="1"/>
  <c r="U20" i="1"/>
  <c r="T20" i="1" s="1"/>
  <c r="F20" i="1"/>
  <c r="C20" i="1"/>
  <c r="B20" i="1"/>
  <c r="U19" i="1"/>
  <c r="T19" i="1" s="1"/>
  <c r="F19" i="1"/>
  <c r="C19" i="1"/>
  <c r="B19" i="1"/>
  <c r="U18" i="1"/>
  <c r="T18" i="1" s="1"/>
  <c r="F18" i="1"/>
  <c r="C18" i="1"/>
  <c r="B18" i="1"/>
  <c r="U17" i="1"/>
  <c r="T17" i="1" s="1"/>
  <c r="F17" i="1"/>
  <c r="C17" i="1"/>
  <c r="B17" i="1"/>
  <c r="U16" i="1"/>
  <c r="T16" i="1" s="1"/>
  <c r="F16" i="1"/>
  <c r="C16" i="1"/>
  <c r="B16" i="1"/>
  <c r="U15" i="1"/>
  <c r="T15" i="1" s="1"/>
  <c r="F15" i="1"/>
  <c r="C15" i="1"/>
  <c r="B15" i="1"/>
  <c r="U14" i="1"/>
  <c r="T14" i="1" s="1"/>
  <c r="F14" i="1"/>
  <c r="C14" i="1"/>
  <c r="B14" i="1"/>
  <c r="U13" i="1"/>
  <c r="T13" i="1" s="1"/>
  <c r="F13" i="1"/>
  <c r="C13" i="1"/>
  <c r="B13" i="1"/>
  <c r="U12" i="1"/>
  <c r="T12" i="1" s="1"/>
  <c r="F12" i="1"/>
  <c r="C12" i="1"/>
  <c r="B12" i="1"/>
  <c r="U11" i="1"/>
  <c r="T11" i="1" s="1"/>
  <c r="F11" i="1"/>
  <c r="C11" i="1"/>
  <c r="B11" i="1"/>
  <c r="P5" i="1"/>
  <c r="P4" i="1"/>
  <c r="H11" i="1" l="1"/>
  <c r="V11" i="1"/>
  <c r="H12" i="1"/>
  <c r="V12" i="1"/>
  <c r="H13" i="1"/>
  <c r="V13" i="1"/>
  <c r="H14" i="1"/>
  <c r="V14" i="1"/>
  <c r="H15" i="1"/>
  <c r="V15" i="1"/>
  <c r="H16" i="1"/>
  <c r="V16" i="1"/>
  <c r="H17" i="1"/>
  <c r="V17" i="1"/>
  <c r="H18" i="1"/>
  <c r="V18" i="1"/>
  <c r="H19" i="1"/>
  <c r="V19" i="1"/>
  <c r="H20" i="1"/>
  <c r="V20" i="1"/>
  <c r="H21" i="1"/>
  <c r="V21" i="1"/>
  <c r="H22" i="1"/>
  <c r="V22" i="1"/>
  <c r="H23" i="1"/>
  <c r="V23" i="1"/>
  <c r="H24" i="1"/>
  <c r="V24" i="1"/>
  <c r="H25" i="1"/>
  <c r="V25" i="1"/>
  <c r="H26" i="1"/>
  <c r="V26" i="1"/>
  <c r="H27" i="1"/>
  <c r="V27" i="1"/>
  <c r="H28" i="1"/>
  <c r="V28" i="1"/>
  <c r="H29" i="1"/>
  <c r="V29" i="1"/>
  <c r="H30" i="1"/>
  <c r="V30" i="1"/>
  <c r="H31" i="1"/>
  <c r="V31" i="1"/>
  <c r="H32" i="1"/>
  <c r="V32" i="1"/>
  <c r="H33" i="1"/>
  <c r="V33" i="1"/>
  <c r="H34" i="1"/>
  <c r="V34" i="1"/>
  <c r="H35" i="1"/>
  <c r="V35" i="1"/>
  <c r="H36" i="1"/>
  <c r="V36" i="1"/>
  <c r="H37" i="1"/>
  <c r="V37" i="1"/>
  <c r="H38" i="1"/>
  <c r="V38" i="1"/>
  <c r="H39" i="1"/>
  <c r="V39" i="1"/>
  <c r="H40" i="1"/>
  <c r="V40" i="1"/>
  <c r="H41" i="1"/>
  <c r="V41" i="1"/>
  <c r="H42" i="1"/>
  <c r="V42" i="1"/>
  <c r="J11" i="1"/>
  <c r="X11" i="1"/>
  <c r="J12" i="1"/>
  <c r="X12" i="1"/>
  <c r="J13" i="1"/>
  <c r="X13" i="1"/>
  <c r="J14" i="1"/>
  <c r="X14" i="1"/>
  <c r="J15" i="1"/>
  <c r="X15" i="1"/>
  <c r="J16" i="1"/>
  <c r="X16" i="1"/>
  <c r="J17" i="1"/>
  <c r="X17" i="1"/>
  <c r="J18" i="1"/>
  <c r="X18" i="1"/>
  <c r="J19" i="1"/>
  <c r="X19" i="1"/>
  <c r="J20" i="1"/>
  <c r="X20" i="1"/>
  <c r="J21" i="1"/>
  <c r="X21" i="1"/>
  <c r="J22" i="1"/>
  <c r="X22" i="1"/>
  <c r="J23" i="1"/>
  <c r="X23" i="1"/>
  <c r="J24" i="1"/>
  <c r="X24" i="1"/>
  <c r="J25" i="1"/>
  <c r="X25" i="1"/>
  <c r="J26" i="1"/>
  <c r="X26" i="1"/>
  <c r="J27" i="1"/>
  <c r="X27" i="1"/>
  <c r="J28" i="1"/>
  <c r="X28" i="1"/>
  <c r="J29" i="1"/>
  <c r="X29" i="1"/>
  <c r="J30" i="1"/>
  <c r="X30" i="1"/>
  <c r="J31" i="1"/>
  <c r="X31" i="1"/>
  <c r="J32" i="1"/>
  <c r="X32" i="1"/>
  <c r="J33" i="1"/>
  <c r="X33" i="1"/>
  <c r="J34" i="1"/>
  <c r="X34" i="1"/>
  <c r="J35" i="1"/>
  <c r="X35" i="1"/>
  <c r="J36" i="1"/>
  <c r="X36" i="1"/>
  <c r="J37" i="1"/>
  <c r="X37" i="1"/>
  <c r="J38" i="1"/>
  <c r="X38" i="1"/>
  <c r="J39" i="1"/>
  <c r="X39" i="1"/>
  <c r="J40" i="1"/>
  <c r="X40" i="1"/>
  <c r="J41" i="1"/>
  <c r="X41" i="1"/>
  <c r="J42" i="1"/>
  <c r="X42" i="1"/>
  <c r="L11" i="1"/>
  <c r="Z11" i="1"/>
  <c r="L12" i="1"/>
  <c r="Z12" i="1"/>
  <c r="L13" i="1"/>
  <c r="Z13" i="1"/>
  <c r="L14" i="1"/>
  <c r="Z14" i="1"/>
  <c r="L15" i="1"/>
  <c r="Z15" i="1"/>
  <c r="L16" i="1"/>
  <c r="Z16" i="1"/>
  <c r="L17" i="1"/>
  <c r="Z17" i="1"/>
  <c r="L18" i="1"/>
  <c r="Z18" i="1"/>
  <c r="L19" i="1"/>
  <c r="Z19" i="1"/>
  <c r="L20" i="1"/>
  <c r="Z20" i="1"/>
  <c r="L21" i="1"/>
  <c r="Z21" i="1"/>
  <c r="L22" i="1"/>
  <c r="Z22" i="1"/>
  <c r="L23" i="1"/>
  <c r="Z23" i="1"/>
  <c r="L24" i="1"/>
  <c r="Z24" i="1"/>
  <c r="L25" i="1"/>
  <c r="Z25" i="1"/>
  <c r="L26" i="1"/>
  <c r="Z26" i="1"/>
  <c r="L27" i="1"/>
  <c r="Z27" i="1"/>
  <c r="L28" i="1"/>
  <c r="Z28" i="1"/>
  <c r="L29" i="1"/>
  <c r="Z29" i="1"/>
  <c r="L30" i="1"/>
  <c r="Z30" i="1"/>
  <c r="L31" i="1"/>
  <c r="Z31" i="1"/>
  <c r="L32" i="1"/>
  <c r="Z32" i="1"/>
  <c r="L33" i="1"/>
  <c r="Z33" i="1"/>
  <c r="L34" i="1"/>
  <c r="Z34" i="1"/>
  <c r="L35" i="1"/>
  <c r="Z35" i="1"/>
  <c r="L36" i="1"/>
  <c r="Z36" i="1"/>
  <c r="L37" i="1"/>
  <c r="Z37" i="1"/>
  <c r="L38" i="1"/>
  <c r="Z38" i="1"/>
  <c r="L39" i="1"/>
  <c r="Z39" i="1"/>
  <c r="L40" i="1"/>
  <c r="Z40" i="1"/>
  <c r="L41" i="1"/>
  <c r="Z41" i="1"/>
  <c r="L42" i="1"/>
  <c r="Z42" i="1"/>
  <c r="N11" i="1"/>
  <c r="AB11" i="1"/>
  <c r="N12" i="1"/>
  <c r="AB12" i="1"/>
  <c r="N13" i="1"/>
  <c r="AB13" i="1"/>
  <c r="N14" i="1"/>
  <c r="AB14" i="1"/>
  <c r="N15" i="1"/>
  <c r="AB15" i="1"/>
  <c r="N16" i="1"/>
  <c r="AB16" i="1"/>
  <c r="N17" i="1"/>
  <c r="AB17" i="1"/>
  <c r="N18" i="1"/>
  <c r="AB18" i="1"/>
  <c r="N19" i="1"/>
  <c r="AB19" i="1"/>
  <c r="N20" i="1"/>
  <c r="AB20" i="1"/>
  <c r="N21" i="1"/>
  <c r="AB21" i="1"/>
  <c r="N22" i="1"/>
  <c r="AB22" i="1"/>
  <c r="N23" i="1"/>
  <c r="AB23" i="1"/>
  <c r="N24" i="1"/>
  <c r="AB24" i="1"/>
  <c r="N25" i="1"/>
  <c r="AB25" i="1"/>
  <c r="N26" i="1"/>
  <c r="AB26" i="1"/>
  <c r="N27" i="1"/>
  <c r="AB27" i="1"/>
  <c r="N28" i="1"/>
  <c r="AB28" i="1"/>
  <c r="N29" i="1"/>
  <c r="AB29" i="1"/>
  <c r="N30" i="1"/>
  <c r="AB30" i="1"/>
  <c r="N31" i="1"/>
  <c r="AB31" i="1"/>
  <c r="N32" i="1"/>
  <c r="AB32" i="1"/>
  <c r="N33" i="1"/>
  <c r="AB33" i="1"/>
  <c r="N34" i="1"/>
  <c r="AB34" i="1"/>
  <c r="N35" i="1"/>
  <c r="AB35" i="1"/>
  <c r="N36" i="1"/>
  <c r="AB36" i="1"/>
  <c r="N37" i="1"/>
  <c r="AB37" i="1"/>
  <c r="N38" i="1"/>
  <c r="AB38" i="1"/>
  <c r="N39" i="1"/>
  <c r="AB39" i="1"/>
  <c r="N40" i="1"/>
  <c r="AB40" i="1"/>
  <c r="N41" i="1"/>
  <c r="AB41" i="1"/>
  <c r="N42" i="1"/>
  <c r="AB42" i="1"/>
  <c r="P11" i="1"/>
  <c r="AD11" i="1"/>
  <c r="P12" i="1"/>
  <c r="AD12" i="1"/>
  <c r="P13" i="1"/>
  <c r="AD13" i="1"/>
  <c r="P14" i="1"/>
  <c r="AD14" i="1"/>
  <c r="P15" i="1"/>
  <c r="AD15" i="1"/>
  <c r="P16" i="1"/>
  <c r="AD16" i="1"/>
  <c r="P17" i="1"/>
  <c r="AD17" i="1"/>
  <c r="P18" i="1"/>
  <c r="AD18" i="1"/>
  <c r="P19" i="1"/>
  <c r="AD19" i="1"/>
  <c r="P20" i="1"/>
  <c r="AD20" i="1"/>
  <c r="P21" i="1"/>
  <c r="AD21" i="1"/>
  <c r="P22" i="1"/>
  <c r="AD22" i="1"/>
  <c r="P23" i="1"/>
  <c r="AD23" i="1"/>
  <c r="P24" i="1"/>
  <c r="AD24" i="1"/>
  <c r="P25" i="1"/>
  <c r="AD25" i="1"/>
  <c r="P26" i="1"/>
  <c r="AD26" i="1"/>
  <c r="P27" i="1"/>
  <c r="AD27" i="1"/>
  <c r="P28" i="1"/>
  <c r="AD28" i="1"/>
  <c r="P29" i="1"/>
  <c r="AD29" i="1"/>
  <c r="P30" i="1"/>
  <c r="AD30" i="1"/>
  <c r="P31" i="1"/>
  <c r="AD31" i="1"/>
  <c r="P32" i="1"/>
  <c r="AD32" i="1"/>
  <c r="P33" i="1"/>
  <c r="AD33" i="1"/>
  <c r="P34" i="1"/>
  <c r="AD34" i="1"/>
  <c r="P35" i="1"/>
  <c r="AD35" i="1"/>
  <c r="P36" i="1"/>
  <c r="AD36" i="1"/>
  <c r="P37" i="1"/>
  <c r="AD37" i="1"/>
  <c r="P38" i="1"/>
  <c r="AD38" i="1"/>
  <c r="P39" i="1"/>
  <c r="AD39" i="1"/>
  <c r="P40" i="1"/>
  <c r="AD40" i="1"/>
  <c r="P41" i="1"/>
  <c r="AD41" i="1"/>
  <c r="P42" i="1"/>
  <c r="AD42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U43" i="1"/>
  <c r="T43" i="1" s="1"/>
  <c r="L43" i="1" l="1"/>
  <c r="AB43" i="1"/>
  <c r="H43" i="1"/>
  <c r="X43" i="1"/>
  <c r="F43" i="1"/>
  <c r="V43" i="1"/>
  <c r="Z43" i="1"/>
  <c r="R43" i="1"/>
  <c r="J43" i="1"/>
  <c r="P43" i="1"/>
  <c r="AD43" i="1"/>
  <c r="N43" i="1"/>
</calcChain>
</file>

<file path=xl/sharedStrings.xml><?xml version="1.0" encoding="utf-8"?>
<sst xmlns="http://schemas.openxmlformats.org/spreadsheetml/2006/main" count="42" uniqueCount="30">
  <si>
    <t>TABEL 29</t>
  </si>
  <si>
    <t>CAKUPAN PESERTA KB AKTIF METODE MODERN MENURUT JENIS KONTRASEPSI,DAN PESERTA KB AKTIF MENGALAMI EFEK SAMPING, KOMPLIKASI KEGAGALAN DAN DROP OUT MENURUT  KECAMATAN DAN PUSKESMAS</t>
  </si>
  <si>
    <t>KABUPATEN/KOTA</t>
  </si>
  <si>
    <t>TAHUN</t>
  </si>
  <si>
    <t>NO</t>
  </si>
  <si>
    <t>KECAMATAN</t>
  </si>
  <si>
    <t>PUSKESMAS</t>
  </si>
  <si>
    <t>JUMLAH PUS</t>
  </si>
  <si>
    <t>JUMLAH PESERTA KB AKTIF METODE MODERN</t>
  </si>
  <si>
    <t xml:space="preserve">KONDOM </t>
  </si>
  <si>
    <t>%</t>
  </si>
  <si>
    <t>SUNTIK</t>
  </si>
  <si>
    <t>PIL</t>
  </si>
  <si>
    <t>AKDR</t>
  </si>
  <si>
    <t>IMPLAN</t>
  </si>
  <si>
    <t>MOP</t>
  </si>
  <si>
    <t>MOW</t>
  </si>
  <si>
    <t>MAL</t>
  </si>
  <si>
    <t>JUMLAH</t>
  </si>
  <si>
    <t>EFEK SAMPING BER-KB</t>
  </si>
  <si>
    <t>KOMPLIKASI BER-KB</t>
  </si>
  <si>
    <t>KEGAGALAN BER-KB</t>
  </si>
  <si>
    <t>DROP OUT BER-KB</t>
  </si>
  <si>
    <t>TOTAL</t>
  </si>
  <si>
    <t>Sumber: Bidang Kesehatan Masyarakat</t>
  </si>
  <si>
    <t>Keterangan:</t>
  </si>
  <si>
    <t>AKDR: Alat Kontrasepsi Dalam Rahim</t>
  </si>
  <si>
    <t>MOP  : Metode Operasi Pria</t>
  </si>
  <si>
    <t>MOW : Metode Operasi Wanita</t>
  </si>
  <si>
    <t>MAL : Metode Amenore Laktasi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</si>
</sst>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rgb="FF000000"/>
      <name val="Calibri"/>
      <scheme val="minor"/>
    </font>
    <font>
      <b/>
      <sz val="12"/>
      <color rgb="FF000000"/>
      <name val="Arial"/>
    </font>
    <font>
      <sz val="12"/>
      <color rgb="FF000000"/>
      <name val="Arial"/>
    </font>
    <font>
      <sz val="11"/>
      <name val="Calibri"/>
    </font>
    <font>
      <b/>
      <i/>
      <sz val="12"/>
      <color rgb="FF000000"/>
      <name val="Arial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quotePrefix="1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3" fontId="2" fillId="0" borderId="14" xfId="0" applyNumberFormat="1" applyFont="1" applyBorder="1" applyAlignment="1">
      <alignment horizontal="right"/>
    </xf>
    <xf numFmtId="164" fontId="2" fillId="0" borderId="14" xfId="0" applyNumberFormat="1" applyFont="1" applyBorder="1" applyAlignment="1">
      <alignment vertical="center"/>
    </xf>
    <xf numFmtId="3" fontId="2" fillId="0" borderId="14" xfId="0" applyNumberFormat="1" applyFont="1" applyBorder="1" applyAlignment="1">
      <alignment vertical="center"/>
    </xf>
    <xf numFmtId="3" fontId="2" fillId="0" borderId="14" xfId="0" applyNumberFormat="1" applyFont="1" applyBorder="1"/>
    <xf numFmtId="0" fontId="1" fillId="0" borderId="14" xfId="0" applyFont="1" applyBorder="1" applyAlignment="1">
      <alignment vertical="center"/>
    </xf>
    <xf numFmtId="3" fontId="1" fillId="0" borderId="14" xfId="0" applyNumberFormat="1" applyFont="1" applyBorder="1" applyAlignment="1">
      <alignment vertical="center"/>
    </xf>
    <xf numFmtId="164" fontId="1" fillId="0" borderId="14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X%20PROFILKES%20KABUPATEN%20PONOROG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Akurasi"/>
      <sheetName val="KonsistensiAntarTahun"/>
      <sheetName val="Konsistensi"/>
      <sheetName val="Akurasi-2"/>
    </sheetNames>
    <sheetDataSet>
      <sheetData sheetId="0"/>
      <sheetData sheetId="1">
        <row r="5">
          <cell r="F5" t="str">
            <v>PONOROGO</v>
          </cell>
        </row>
        <row r="6">
          <cell r="F6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9">
          <cell r="B9" t="str">
            <v>Ngrayun</v>
          </cell>
          <cell r="C9" t="str">
            <v>Ngrayun</v>
          </cell>
        </row>
        <row r="10">
          <cell r="C10" t="str">
            <v>Selur</v>
          </cell>
        </row>
        <row r="11">
          <cell r="B11" t="str">
            <v>Slahung</v>
          </cell>
          <cell r="C11" t="str">
            <v>Slahung</v>
          </cell>
        </row>
        <row r="12">
          <cell r="C12" t="str">
            <v>Nailan</v>
          </cell>
        </row>
        <row r="13">
          <cell r="B13" t="str">
            <v>Bungkal</v>
          </cell>
          <cell r="C13" t="str">
            <v>Bungkal</v>
          </cell>
        </row>
        <row r="14">
          <cell r="B14" t="str">
            <v>Sambit</v>
          </cell>
          <cell r="C14" t="str">
            <v>Sambit</v>
          </cell>
        </row>
        <row r="15">
          <cell r="C15" t="str">
            <v>Wringinanom</v>
          </cell>
        </row>
        <row r="16">
          <cell r="B16" t="str">
            <v>Sawoo</v>
          </cell>
          <cell r="C16" t="str">
            <v>Sawoo</v>
          </cell>
        </row>
        <row r="17">
          <cell r="C17" t="str">
            <v>Bondrang</v>
          </cell>
        </row>
        <row r="18">
          <cell r="B18" t="str">
            <v>Sooko</v>
          </cell>
          <cell r="C18" t="str">
            <v>Sooko</v>
          </cell>
        </row>
        <row r="19">
          <cell r="B19" t="str">
            <v>Pudak</v>
          </cell>
          <cell r="C19" t="str">
            <v>Pudak</v>
          </cell>
        </row>
        <row r="20">
          <cell r="B20" t="str">
            <v>Pulung</v>
          </cell>
          <cell r="C20" t="str">
            <v>Pulung</v>
          </cell>
        </row>
        <row r="21">
          <cell r="C21" t="str">
            <v>Kesugihan</v>
          </cell>
        </row>
        <row r="22">
          <cell r="B22" t="str">
            <v>Mlarak</v>
          </cell>
          <cell r="C22" t="str">
            <v>Mlarak</v>
          </cell>
        </row>
        <row r="23">
          <cell r="B23" t="str">
            <v>Siman</v>
          </cell>
          <cell r="C23" t="str">
            <v>Siman</v>
          </cell>
        </row>
        <row r="24">
          <cell r="C24" t="str">
            <v>Ronowijayan</v>
          </cell>
        </row>
        <row r="25">
          <cell r="B25" t="str">
            <v>Jetis</v>
          </cell>
          <cell r="C25" t="str">
            <v>Jetis</v>
          </cell>
        </row>
        <row r="26">
          <cell r="B26" t="str">
            <v>Balong</v>
          </cell>
          <cell r="C26" t="str">
            <v>Balong</v>
          </cell>
        </row>
        <row r="27">
          <cell r="B27" t="str">
            <v>Kauman</v>
          </cell>
          <cell r="C27" t="str">
            <v>Kauman</v>
          </cell>
        </row>
        <row r="28">
          <cell r="C28" t="str">
            <v>Ngrandu</v>
          </cell>
        </row>
        <row r="29">
          <cell r="B29" t="str">
            <v>Jambon</v>
          </cell>
          <cell r="C29" t="str">
            <v>Jambon</v>
          </cell>
        </row>
        <row r="30">
          <cell r="B30" t="str">
            <v>Badegan</v>
          </cell>
          <cell r="C30" t="str">
            <v>Badegan</v>
          </cell>
        </row>
        <row r="31">
          <cell r="B31" t="str">
            <v>Sampung</v>
          </cell>
          <cell r="C31" t="str">
            <v>Sampung</v>
          </cell>
        </row>
        <row r="32">
          <cell r="C32" t="str">
            <v>Kunti</v>
          </cell>
        </row>
        <row r="33">
          <cell r="B33" t="str">
            <v>Sukorejo</v>
          </cell>
          <cell r="C33" t="str">
            <v>Sukorejo</v>
          </cell>
        </row>
        <row r="34">
          <cell r="B34" t="str">
            <v>Ponorogo</v>
          </cell>
          <cell r="C34" t="str">
            <v>Po. Utara</v>
          </cell>
        </row>
        <row r="35">
          <cell r="C35" t="str">
            <v>Po. Selatan</v>
          </cell>
        </row>
        <row r="36">
          <cell r="B36" t="str">
            <v>Babadan</v>
          </cell>
          <cell r="C36" t="str">
            <v>Babadan</v>
          </cell>
        </row>
        <row r="37">
          <cell r="C37" t="str">
            <v>Sukosari</v>
          </cell>
        </row>
        <row r="38">
          <cell r="B38" t="str">
            <v>Jenangan</v>
          </cell>
          <cell r="C38" t="str">
            <v>Jenangan</v>
          </cell>
        </row>
        <row r="39">
          <cell r="C39" t="str">
            <v>Setono</v>
          </cell>
        </row>
        <row r="40">
          <cell r="B40" t="str">
            <v>Ngebel</v>
          </cell>
          <cell r="C40" t="str">
            <v>Ngebel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8FBEA-899F-435E-BE56-A0473D5A12A4}">
  <sheetPr>
    <pageSetUpPr fitToPage="1"/>
  </sheetPr>
  <dimension ref="A1:AD1000"/>
  <sheetViews>
    <sheetView tabSelected="1" topLeftCell="A22" workbookViewId="0">
      <selection activeCell="A3" sqref="A3:AD3"/>
    </sheetView>
  </sheetViews>
  <sheetFormatPr defaultColWidth="14.42578125" defaultRowHeight="15" customHeight="1"/>
  <cols>
    <col min="1" max="1" width="6.42578125" style="3" customWidth="1"/>
    <col min="2" max="30" width="15" style="3" customWidth="1"/>
    <col min="31" max="16384" width="14.42578125" style="3"/>
  </cols>
  <sheetData>
    <row r="1" spans="1:30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ht="15.7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ht="15.75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0" ht="15.75">
      <c r="A4" s="2"/>
      <c r="B4" s="2"/>
      <c r="C4" s="2"/>
      <c r="D4" s="2"/>
      <c r="E4" s="2"/>
      <c r="F4" s="2"/>
      <c r="G4" s="2"/>
      <c r="H4" s="2"/>
      <c r="I4" s="6"/>
      <c r="J4" s="7"/>
      <c r="K4" s="2"/>
      <c r="L4" s="2"/>
      <c r="M4" s="2"/>
      <c r="N4" s="2"/>
      <c r="O4" s="6" t="s">
        <v>2</v>
      </c>
      <c r="P4" s="7" t="str">
        <f>'[1]1'!$F$5</f>
        <v>PONOROGO</v>
      </c>
      <c r="Q4" s="2"/>
      <c r="R4" s="2"/>
      <c r="S4" s="2"/>
      <c r="T4" s="2"/>
      <c r="U4" s="2"/>
      <c r="V4" s="8"/>
      <c r="W4" s="2"/>
      <c r="X4" s="2"/>
      <c r="Y4" s="2"/>
      <c r="Z4" s="2"/>
      <c r="AA4" s="2"/>
      <c r="AB4" s="2"/>
      <c r="AC4" s="2"/>
      <c r="AD4" s="2"/>
    </row>
    <row r="5" spans="1:30" ht="15.75">
      <c r="A5" s="2"/>
      <c r="B5" s="2"/>
      <c r="C5" s="2"/>
      <c r="D5" s="2"/>
      <c r="E5" s="2"/>
      <c r="F5" s="2"/>
      <c r="G5" s="2"/>
      <c r="H5" s="2"/>
      <c r="I5" s="6"/>
      <c r="J5" s="7"/>
      <c r="K5" s="2"/>
      <c r="L5" s="9"/>
      <c r="M5" s="2"/>
      <c r="N5" s="2"/>
      <c r="O5" s="6" t="s">
        <v>3</v>
      </c>
      <c r="P5" s="7">
        <f>'[1]1'!$F$6</f>
        <v>2025</v>
      </c>
      <c r="Q5" s="2"/>
      <c r="R5" s="2"/>
      <c r="S5" s="2"/>
      <c r="T5" s="2"/>
      <c r="U5" s="2"/>
      <c r="V5" s="8"/>
      <c r="W5" s="2"/>
      <c r="X5" s="2"/>
      <c r="Y5" s="2"/>
      <c r="Z5" s="2"/>
      <c r="AA5" s="2"/>
      <c r="AB5" s="2"/>
      <c r="AC5" s="2"/>
      <c r="AD5" s="2"/>
    </row>
    <row r="6" spans="1:30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18" customHeight="1">
      <c r="A7" s="11" t="s">
        <v>4</v>
      </c>
      <c r="B7" s="12" t="s">
        <v>5</v>
      </c>
      <c r="C7" s="12" t="s">
        <v>6</v>
      </c>
      <c r="D7" s="13" t="s">
        <v>7</v>
      </c>
      <c r="E7" s="14" t="s">
        <v>8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6"/>
    </row>
    <row r="8" spans="1:30" ht="18" customHeight="1">
      <c r="A8" s="17"/>
      <c r="B8" s="18"/>
      <c r="C8" s="18"/>
      <c r="D8" s="18"/>
      <c r="E8" s="19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1"/>
    </row>
    <row r="9" spans="1:30" ht="38.25" customHeight="1">
      <c r="A9" s="22"/>
      <c r="B9" s="23"/>
      <c r="C9" s="23"/>
      <c r="D9" s="23"/>
      <c r="E9" s="24" t="s">
        <v>9</v>
      </c>
      <c r="F9" s="24" t="s">
        <v>10</v>
      </c>
      <c r="G9" s="24" t="s">
        <v>11</v>
      </c>
      <c r="H9" s="24" t="s">
        <v>10</v>
      </c>
      <c r="I9" s="24" t="s">
        <v>12</v>
      </c>
      <c r="J9" s="24" t="s">
        <v>10</v>
      </c>
      <c r="K9" s="25" t="s">
        <v>13</v>
      </c>
      <c r="L9" s="25" t="s">
        <v>10</v>
      </c>
      <c r="M9" s="24" t="s">
        <v>14</v>
      </c>
      <c r="N9" s="24" t="s">
        <v>10</v>
      </c>
      <c r="O9" s="24" t="s">
        <v>15</v>
      </c>
      <c r="P9" s="24" t="s">
        <v>10</v>
      </c>
      <c r="Q9" s="24" t="s">
        <v>16</v>
      </c>
      <c r="R9" s="24" t="s">
        <v>10</v>
      </c>
      <c r="S9" s="24" t="s">
        <v>17</v>
      </c>
      <c r="T9" s="24" t="s">
        <v>10</v>
      </c>
      <c r="U9" s="24" t="s">
        <v>18</v>
      </c>
      <c r="V9" s="25" t="s">
        <v>10</v>
      </c>
      <c r="W9" s="26" t="s">
        <v>19</v>
      </c>
      <c r="X9" s="26" t="s">
        <v>10</v>
      </c>
      <c r="Y9" s="26" t="s">
        <v>20</v>
      </c>
      <c r="Z9" s="26" t="s">
        <v>10</v>
      </c>
      <c r="AA9" s="26" t="s">
        <v>21</v>
      </c>
      <c r="AB9" s="26" t="s">
        <v>10</v>
      </c>
      <c r="AC9" s="26" t="s">
        <v>22</v>
      </c>
      <c r="AD9" s="26" t="s">
        <v>10</v>
      </c>
    </row>
    <row r="10" spans="1:30" ht="12" customHeight="1">
      <c r="A10" s="27">
        <v>1</v>
      </c>
      <c r="B10" s="28">
        <v>2</v>
      </c>
      <c r="C10" s="28">
        <v>3</v>
      </c>
      <c r="D10" s="28">
        <v>4</v>
      </c>
      <c r="E10" s="28">
        <v>5</v>
      </c>
      <c r="F10" s="28">
        <v>6</v>
      </c>
      <c r="G10" s="28">
        <v>7</v>
      </c>
      <c r="H10" s="28">
        <v>8</v>
      </c>
      <c r="I10" s="28">
        <v>9</v>
      </c>
      <c r="J10" s="28">
        <v>10</v>
      </c>
      <c r="K10" s="28">
        <v>11</v>
      </c>
      <c r="L10" s="28">
        <v>12</v>
      </c>
      <c r="M10" s="28">
        <v>13</v>
      </c>
      <c r="N10" s="28">
        <v>14</v>
      </c>
      <c r="O10" s="28">
        <v>15</v>
      </c>
      <c r="P10" s="28">
        <v>16</v>
      </c>
      <c r="Q10" s="28">
        <v>17</v>
      </c>
      <c r="R10" s="28">
        <v>18</v>
      </c>
      <c r="S10" s="28">
        <v>19</v>
      </c>
      <c r="T10" s="28">
        <v>20</v>
      </c>
      <c r="U10" s="28">
        <v>21</v>
      </c>
      <c r="V10" s="28">
        <v>22</v>
      </c>
      <c r="W10" s="28">
        <v>23</v>
      </c>
      <c r="X10" s="28">
        <v>24</v>
      </c>
      <c r="Y10" s="28">
        <v>25</v>
      </c>
      <c r="Z10" s="28">
        <v>26</v>
      </c>
      <c r="AA10" s="28">
        <v>27</v>
      </c>
      <c r="AB10" s="28">
        <v>28</v>
      </c>
      <c r="AC10" s="28">
        <v>29</v>
      </c>
      <c r="AD10" s="29">
        <v>30</v>
      </c>
    </row>
    <row r="11" spans="1:30" ht="19.5" customHeight="1">
      <c r="A11" s="30">
        <v>1</v>
      </c>
      <c r="B11" s="31" t="str">
        <f>'[1]11'!B9</f>
        <v>Ngrayun</v>
      </c>
      <c r="C11" s="31" t="str">
        <f>'[1]11'!C9</f>
        <v>Ngrayun</v>
      </c>
      <c r="D11" s="32">
        <v>6081</v>
      </c>
      <c r="E11" s="32">
        <v>18</v>
      </c>
      <c r="F11" s="33">
        <f t="shared" ref="F11:F43" si="0">E11/$U11*100</f>
        <v>0.40376850605652759</v>
      </c>
      <c r="G11" s="32">
        <v>2217</v>
      </c>
      <c r="H11" s="33">
        <f t="shared" ref="H11:H43" si="1">G11/$U11*100</f>
        <v>49.730820995962318</v>
      </c>
      <c r="I11" s="32">
        <v>656</v>
      </c>
      <c r="J11" s="33">
        <f t="shared" ref="J11:J43" si="2">I11/$U11*100</f>
        <v>14.71511888739345</v>
      </c>
      <c r="K11" s="32">
        <v>411</v>
      </c>
      <c r="L11" s="33">
        <f t="shared" ref="L11:L43" si="3">K11/$U11*100</f>
        <v>9.2193808882907131</v>
      </c>
      <c r="M11" s="32">
        <v>566</v>
      </c>
      <c r="N11" s="33">
        <f t="shared" ref="N11:N43" si="4">M11/$U11*100</f>
        <v>12.696276357110811</v>
      </c>
      <c r="O11" s="32">
        <v>28</v>
      </c>
      <c r="P11" s="33">
        <f t="shared" ref="P11:P43" si="5">O11/$U11*100</f>
        <v>0.62808434275459846</v>
      </c>
      <c r="Q11" s="32">
        <v>297</v>
      </c>
      <c r="R11" s="33">
        <f t="shared" ref="R11:R43" si="6">Q11/$U11*100</f>
        <v>6.6621803499327061</v>
      </c>
      <c r="S11" s="32">
        <v>265</v>
      </c>
      <c r="T11" s="33">
        <f t="shared" ref="T11:T43" si="7">S11/$U11*100</f>
        <v>5.9443696724988779</v>
      </c>
      <c r="U11" s="34">
        <f t="shared" ref="U11:U43" si="8">SUM(E11,G11,I11,K11,M11,O11,Q11,S11)</f>
        <v>4458</v>
      </c>
      <c r="V11" s="33">
        <f t="shared" ref="V11:V43" si="9">U11/D11*100</f>
        <v>73.310310804144052</v>
      </c>
      <c r="W11" s="32">
        <v>96</v>
      </c>
      <c r="X11" s="33">
        <f t="shared" ref="X11:X43" si="10">W11/$U11*100</f>
        <v>2.1534320323014806</v>
      </c>
      <c r="Y11" s="32">
        <v>0</v>
      </c>
      <c r="Z11" s="33">
        <f t="shared" ref="Z11:Z43" si="11">Y11/$U11*100</f>
        <v>0</v>
      </c>
      <c r="AA11" s="32">
        <v>0</v>
      </c>
      <c r="AB11" s="33">
        <f t="shared" ref="AB11:AB43" si="12">AA11/$U11*100</f>
        <v>0</v>
      </c>
      <c r="AC11" s="32">
        <v>206</v>
      </c>
      <c r="AD11" s="33">
        <f t="shared" ref="AD11:AD43" si="13">AC11/$U11*100</f>
        <v>4.62090623598026</v>
      </c>
    </row>
    <row r="12" spans="1:30" ht="19.5" customHeight="1">
      <c r="A12" s="30">
        <v>2</v>
      </c>
      <c r="B12" s="31">
        <f>'[1]11'!B10</f>
        <v>0</v>
      </c>
      <c r="C12" s="31" t="str">
        <f>'[1]11'!C10</f>
        <v>Selur</v>
      </c>
      <c r="D12" s="32">
        <v>4092</v>
      </c>
      <c r="E12" s="32">
        <v>27</v>
      </c>
      <c r="F12" s="33">
        <f t="shared" si="0"/>
        <v>0.81743869209809261</v>
      </c>
      <c r="G12" s="32">
        <v>1687</v>
      </c>
      <c r="H12" s="33">
        <f t="shared" si="1"/>
        <v>51.074780502573411</v>
      </c>
      <c r="I12" s="32">
        <v>505</v>
      </c>
      <c r="J12" s="33">
        <f t="shared" si="2"/>
        <v>15.289131092945807</v>
      </c>
      <c r="K12" s="32">
        <v>303</v>
      </c>
      <c r="L12" s="33">
        <f t="shared" si="3"/>
        <v>9.1734786557674841</v>
      </c>
      <c r="M12" s="32">
        <v>423</v>
      </c>
      <c r="N12" s="33">
        <f t="shared" si="4"/>
        <v>12.806539509536785</v>
      </c>
      <c r="O12" s="32">
        <v>19</v>
      </c>
      <c r="P12" s="33">
        <f t="shared" si="5"/>
        <v>0.57523463518013929</v>
      </c>
      <c r="Q12" s="32">
        <v>218</v>
      </c>
      <c r="R12" s="33">
        <f t="shared" si="6"/>
        <v>6.6000605510142289</v>
      </c>
      <c r="S12" s="32">
        <v>121</v>
      </c>
      <c r="T12" s="33">
        <f t="shared" si="7"/>
        <v>3.6633363608840446</v>
      </c>
      <c r="U12" s="34">
        <f t="shared" si="8"/>
        <v>3303</v>
      </c>
      <c r="V12" s="33">
        <f t="shared" si="9"/>
        <v>80.718475073313783</v>
      </c>
      <c r="W12" s="32">
        <v>87</v>
      </c>
      <c r="X12" s="33">
        <f t="shared" si="10"/>
        <v>2.6339691189827432</v>
      </c>
      <c r="Y12" s="32">
        <v>23</v>
      </c>
      <c r="Z12" s="33">
        <f t="shared" si="11"/>
        <v>0.69633666363911595</v>
      </c>
      <c r="AA12" s="32">
        <v>0</v>
      </c>
      <c r="AB12" s="33">
        <f t="shared" si="12"/>
        <v>0</v>
      </c>
      <c r="AC12" s="32">
        <v>377</v>
      </c>
      <c r="AD12" s="33">
        <f t="shared" si="13"/>
        <v>11.413866182258554</v>
      </c>
    </row>
    <row r="13" spans="1:30" ht="19.5" customHeight="1">
      <c r="A13" s="30">
        <v>3</v>
      </c>
      <c r="B13" s="31" t="str">
        <f>'[1]11'!B11</f>
        <v>Slahung</v>
      </c>
      <c r="C13" s="31" t="str">
        <f>'[1]11'!C11</f>
        <v>Slahung</v>
      </c>
      <c r="D13" s="32">
        <v>4928</v>
      </c>
      <c r="E13" s="32">
        <v>52</v>
      </c>
      <c r="F13" s="33">
        <f t="shared" si="0"/>
        <v>1.4199890770071</v>
      </c>
      <c r="G13" s="32">
        <v>1720</v>
      </c>
      <c r="H13" s="33">
        <f t="shared" si="1"/>
        <v>46.968869470234843</v>
      </c>
      <c r="I13" s="32">
        <v>225</v>
      </c>
      <c r="J13" s="33">
        <f t="shared" si="2"/>
        <v>6.1441835062807213</v>
      </c>
      <c r="K13" s="32">
        <v>607</v>
      </c>
      <c r="L13" s="33">
        <f t="shared" si="3"/>
        <v>16.575641725832881</v>
      </c>
      <c r="M13" s="32">
        <v>798</v>
      </c>
      <c r="N13" s="33">
        <f t="shared" si="4"/>
        <v>21.791370835608955</v>
      </c>
      <c r="O13" s="32">
        <v>13</v>
      </c>
      <c r="P13" s="33">
        <f t="shared" si="5"/>
        <v>0.35499726925177499</v>
      </c>
      <c r="Q13" s="32">
        <v>216</v>
      </c>
      <c r="R13" s="33">
        <f t="shared" si="6"/>
        <v>5.8984161660294925</v>
      </c>
      <c r="S13" s="32">
        <v>31</v>
      </c>
      <c r="T13" s="33">
        <f t="shared" si="7"/>
        <v>0.84653194975423274</v>
      </c>
      <c r="U13" s="34">
        <f t="shared" si="8"/>
        <v>3662</v>
      </c>
      <c r="V13" s="33">
        <f t="shared" si="9"/>
        <v>74.310064935064929</v>
      </c>
      <c r="W13" s="32">
        <v>51</v>
      </c>
      <c r="X13" s="33">
        <f t="shared" si="10"/>
        <v>1.3926815947569635</v>
      </c>
      <c r="Y13" s="32">
        <v>0</v>
      </c>
      <c r="Z13" s="33">
        <f t="shared" si="11"/>
        <v>0</v>
      </c>
      <c r="AA13" s="32">
        <v>0</v>
      </c>
      <c r="AB13" s="33">
        <f t="shared" si="12"/>
        <v>0</v>
      </c>
      <c r="AC13" s="32">
        <v>50</v>
      </c>
      <c r="AD13" s="33">
        <f t="shared" si="13"/>
        <v>1.3653741125068268</v>
      </c>
    </row>
    <row r="14" spans="1:30" ht="19.5" customHeight="1">
      <c r="A14" s="30">
        <v>4</v>
      </c>
      <c r="B14" s="31">
        <f>'[1]11'!B12</f>
        <v>0</v>
      </c>
      <c r="C14" s="31" t="str">
        <f>'[1]11'!C12</f>
        <v>Nailan</v>
      </c>
      <c r="D14" s="32">
        <v>4016</v>
      </c>
      <c r="E14" s="32">
        <v>0</v>
      </c>
      <c r="F14" s="33">
        <f t="shared" si="0"/>
        <v>0</v>
      </c>
      <c r="G14" s="32">
        <v>1277</v>
      </c>
      <c r="H14" s="33">
        <f t="shared" si="1"/>
        <v>46.184448462929481</v>
      </c>
      <c r="I14" s="32">
        <v>250</v>
      </c>
      <c r="J14" s="33">
        <f t="shared" si="2"/>
        <v>9.0415913200723335</v>
      </c>
      <c r="K14" s="32">
        <v>558</v>
      </c>
      <c r="L14" s="33">
        <f t="shared" si="3"/>
        <v>20.180831826401445</v>
      </c>
      <c r="M14" s="32">
        <v>432</v>
      </c>
      <c r="N14" s="33">
        <f t="shared" si="4"/>
        <v>15.623869801084991</v>
      </c>
      <c r="O14" s="32">
        <v>7</v>
      </c>
      <c r="P14" s="33">
        <f t="shared" si="5"/>
        <v>0.25316455696202533</v>
      </c>
      <c r="Q14" s="32">
        <v>164</v>
      </c>
      <c r="R14" s="33">
        <f t="shared" si="6"/>
        <v>5.93128390596745</v>
      </c>
      <c r="S14" s="32">
        <v>77</v>
      </c>
      <c r="T14" s="33">
        <f t="shared" si="7"/>
        <v>2.7848101265822782</v>
      </c>
      <c r="U14" s="34">
        <f t="shared" si="8"/>
        <v>2765</v>
      </c>
      <c r="V14" s="33">
        <f t="shared" si="9"/>
        <v>68.849601593625493</v>
      </c>
      <c r="W14" s="32">
        <v>12</v>
      </c>
      <c r="X14" s="33">
        <f t="shared" si="10"/>
        <v>0.43399638336347202</v>
      </c>
      <c r="Y14" s="32">
        <v>0</v>
      </c>
      <c r="Z14" s="33">
        <f t="shared" si="11"/>
        <v>0</v>
      </c>
      <c r="AA14" s="32">
        <v>0</v>
      </c>
      <c r="AB14" s="33">
        <f t="shared" si="12"/>
        <v>0</v>
      </c>
      <c r="AC14" s="32">
        <v>81</v>
      </c>
      <c r="AD14" s="33">
        <f t="shared" si="13"/>
        <v>2.9294755877034357</v>
      </c>
    </row>
    <row r="15" spans="1:30" ht="19.5" customHeight="1">
      <c r="A15" s="30">
        <v>5</v>
      </c>
      <c r="B15" s="31" t="str">
        <f>'[1]11'!B13</f>
        <v>Bungkal</v>
      </c>
      <c r="C15" s="31" t="str">
        <f>'[1]11'!C13</f>
        <v>Bungkal</v>
      </c>
      <c r="D15" s="32">
        <v>6451</v>
      </c>
      <c r="E15" s="32">
        <v>12</v>
      </c>
      <c r="F15" s="33">
        <f t="shared" si="0"/>
        <v>0.262065953264905</v>
      </c>
      <c r="G15" s="32">
        <v>1620</v>
      </c>
      <c r="H15" s="33">
        <f t="shared" si="1"/>
        <v>35.378903690762172</v>
      </c>
      <c r="I15" s="32">
        <v>404</v>
      </c>
      <c r="J15" s="33">
        <f t="shared" si="2"/>
        <v>8.8228870932518024</v>
      </c>
      <c r="K15" s="32">
        <v>972</v>
      </c>
      <c r="L15" s="33">
        <f t="shared" si="3"/>
        <v>21.227342214457305</v>
      </c>
      <c r="M15" s="32">
        <v>1156</v>
      </c>
      <c r="N15" s="33">
        <f t="shared" si="4"/>
        <v>25.24568683118585</v>
      </c>
      <c r="O15" s="32">
        <v>15</v>
      </c>
      <c r="P15" s="33">
        <f t="shared" si="5"/>
        <v>0.32758244158113126</v>
      </c>
      <c r="Q15" s="32">
        <v>265</v>
      </c>
      <c r="R15" s="33">
        <f t="shared" si="6"/>
        <v>5.7872898012666516</v>
      </c>
      <c r="S15" s="32">
        <v>135</v>
      </c>
      <c r="T15" s="33">
        <f t="shared" si="7"/>
        <v>2.9482419742301813</v>
      </c>
      <c r="U15" s="34">
        <f t="shared" si="8"/>
        <v>4579</v>
      </c>
      <c r="V15" s="33">
        <f t="shared" si="9"/>
        <v>70.981243218105718</v>
      </c>
      <c r="W15" s="32">
        <v>98</v>
      </c>
      <c r="X15" s="33">
        <f t="shared" si="10"/>
        <v>2.1402052849967239</v>
      </c>
      <c r="Y15" s="32">
        <v>5</v>
      </c>
      <c r="Z15" s="33">
        <f t="shared" si="11"/>
        <v>0.10919414719371041</v>
      </c>
      <c r="AA15" s="32">
        <v>0</v>
      </c>
      <c r="AB15" s="33">
        <f t="shared" si="12"/>
        <v>0</v>
      </c>
      <c r="AC15" s="32">
        <v>433</v>
      </c>
      <c r="AD15" s="33">
        <f t="shared" si="13"/>
        <v>9.4562131469753208</v>
      </c>
    </row>
    <row r="16" spans="1:30" ht="19.5" customHeight="1">
      <c r="A16" s="30">
        <v>6</v>
      </c>
      <c r="B16" s="31" t="str">
        <f>'[1]11'!B14</f>
        <v>Sambit</v>
      </c>
      <c r="C16" s="31" t="str">
        <f>'[1]11'!C14</f>
        <v>Sambit</v>
      </c>
      <c r="D16" s="32">
        <v>3000</v>
      </c>
      <c r="E16" s="32">
        <v>7</v>
      </c>
      <c r="F16" s="33">
        <f t="shared" si="0"/>
        <v>0.36458333333333331</v>
      </c>
      <c r="G16" s="32">
        <v>839</v>
      </c>
      <c r="H16" s="33">
        <f t="shared" si="1"/>
        <v>43.697916666666664</v>
      </c>
      <c r="I16" s="32">
        <v>158</v>
      </c>
      <c r="J16" s="33">
        <f t="shared" si="2"/>
        <v>8.2291666666666661</v>
      </c>
      <c r="K16" s="32">
        <v>576</v>
      </c>
      <c r="L16" s="33">
        <f t="shared" si="3"/>
        <v>30</v>
      </c>
      <c r="M16" s="32">
        <v>132</v>
      </c>
      <c r="N16" s="33">
        <f t="shared" si="4"/>
        <v>6.8750000000000009</v>
      </c>
      <c r="O16" s="32">
        <v>1</v>
      </c>
      <c r="P16" s="33">
        <f t="shared" si="5"/>
        <v>5.2083333333333336E-2</v>
      </c>
      <c r="Q16" s="32">
        <v>136</v>
      </c>
      <c r="R16" s="33">
        <f t="shared" si="6"/>
        <v>7.083333333333333</v>
      </c>
      <c r="S16" s="32">
        <v>71</v>
      </c>
      <c r="T16" s="33">
        <f t="shared" si="7"/>
        <v>3.6979166666666665</v>
      </c>
      <c r="U16" s="34">
        <f t="shared" si="8"/>
        <v>1920</v>
      </c>
      <c r="V16" s="33">
        <f t="shared" si="9"/>
        <v>64</v>
      </c>
      <c r="W16" s="32">
        <v>5</v>
      </c>
      <c r="X16" s="33">
        <f t="shared" si="10"/>
        <v>0.26041666666666663</v>
      </c>
      <c r="Y16" s="32">
        <v>0</v>
      </c>
      <c r="Z16" s="33">
        <f t="shared" si="11"/>
        <v>0</v>
      </c>
      <c r="AA16" s="32">
        <v>1</v>
      </c>
      <c r="AB16" s="33">
        <f t="shared" si="12"/>
        <v>5.2083333333333336E-2</v>
      </c>
      <c r="AC16" s="32">
        <v>83</v>
      </c>
      <c r="AD16" s="33">
        <f t="shared" si="13"/>
        <v>4.322916666666667</v>
      </c>
    </row>
    <row r="17" spans="1:30" ht="19.5" customHeight="1">
      <c r="A17" s="30">
        <v>7</v>
      </c>
      <c r="B17" s="31">
        <f>'[1]11'!B15</f>
        <v>0</v>
      </c>
      <c r="C17" s="31" t="str">
        <f>'[1]11'!C15</f>
        <v>Wringinanom</v>
      </c>
      <c r="D17" s="32">
        <v>3719</v>
      </c>
      <c r="E17" s="32">
        <v>57</v>
      </c>
      <c r="F17" s="33">
        <f t="shared" si="0"/>
        <v>2.0697167755991286</v>
      </c>
      <c r="G17" s="32">
        <v>1162</v>
      </c>
      <c r="H17" s="33">
        <f t="shared" si="1"/>
        <v>42.193173565722589</v>
      </c>
      <c r="I17" s="32">
        <v>163</v>
      </c>
      <c r="J17" s="33">
        <f t="shared" si="2"/>
        <v>5.9186637618010165</v>
      </c>
      <c r="K17" s="32">
        <v>501</v>
      </c>
      <c r="L17" s="33">
        <f t="shared" si="3"/>
        <v>18.191721132897605</v>
      </c>
      <c r="M17" s="32">
        <v>662</v>
      </c>
      <c r="N17" s="33">
        <f t="shared" si="4"/>
        <v>24.03776325344953</v>
      </c>
      <c r="O17" s="32">
        <v>13</v>
      </c>
      <c r="P17" s="33">
        <f t="shared" si="5"/>
        <v>0.4720406681190995</v>
      </c>
      <c r="Q17" s="32">
        <v>180</v>
      </c>
      <c r="R17" s="33">
        <f t="shared" si="6"/>
        <v>6.5359477124183014</v>
      </c>
      <c r="S17" s="32">
        <v>16</v>
      </c>
      <c r="T17" s="33">
        <f t="shared" si="7"/>
        <v>0.58097312999273787</v>
      </c>
      <c r="U17" s="34">
        <f t="shared" si="8"/>
        <v>2754</v>
      </c>
      <c r="V17" s="33">
        <f t="shared" si="9"/>
        <v>74.052164560365682</v>
      </c>
      <c r="W17" s="35">
        <v>0</v>
      </c>
      <c r="X17" s="33">
        <f t="shared" si="10"/>
        <v>0</v>
      </c>
      <c r="Y17" s="35">
        <v>0</v>
      </c>
      <c r="Z17" s="33">
        <f t="shared" si="11"/>
        <v>0</v>
      </c>
      <c r="AA17" s="35">
        <v>0</v>
      </c>
      <c r="AB17" s="33">
        <f t="shared" si="12"/>
        <v>0</v>
      </c>
      <c r="AC17" s="35">
        <v>0</v>
      </c>
      <c r="AD17" s="33">
        <f t="shared" si="13"/>
        <v>0</v>
      </c>
    </row>
    <row r="18" spans="1:30" ht="19.5" customHeight="1">
      <c r="A18" s="30">
        <v>8</v>
      </c>
      <c r="B18" s="31" t="str">
        <f>'[1]11'!B16</f>
        <v>Sawoo</v>
      </c>
      <c r="C18" s="31" t="str">
        <f>'[1]11'!C16</f>
        <v>Sawoo</v>
      </c>
      <c r="D18" s="32">
        <v>8868</v>
      </c>
      <c r="E18" s="32">
        <v>220</v>
      </c>
      <c r="F18" s="33">
        <f t="shared" si="0"/>
        <v>3.4103239807781738</v>
      </c>
      <c r="G18" s="32">
        <v>3452</v>
      </c>
      <c r="H18" s="33">
        <f t="shared" si="1"/>
        <v>53.511083552937535</v>
      </c>
      <c r="I18" s="32">
        <v>722</v>
      </c>
      <c r="J18" s="33">
        <f t="shared" si="2"/>
        <v>11.192063246008372</v>
      </c>
      <c r="K18" s="32">
        <v>1016</v>
      </c>
      <c r="L18" s="33">
        <f t="shared" si="3"/>
        <v>15.749496202139204</v>
      </c>
      <c r="M18" s="32">
        <v>882</v>
      </c>
      <c r="N18" s="33">
        <f t="shared" si="4"/>
        <v>13.672298868392495</v>
      </c>
      <c r="O18" s="32">
        <v>10</v>
      </c>
      <c r="P18" s="33">
        <f t="shared" si="5"/>
        <v>0.1550147263990079</v>
      </c>
      <c r="Q18" s="32">
        <v>128</v>
      </c>
      <c r="R18" s="33">
        <f t="shared" si="6"/>
        <v>1.984188497907301</v>
      </c>
      <c r="S18" s="32">
        <v>21</v>
      </c>
      <c r="T18" s="33">
        <f t="shared" si="7"/>
        <v>0.32553092543791662</v>
      </c>
      <c r="U18" s="34">
        <f t="shared" si="8"/>
        <v>6451</v>
      </c>
      <c r="V18" s="33">
        <f t="shared" si="9"/>
        <v>72.744700045106001</v>
      </c>
      <c r="W18" s="32">
        <v>75</v>
      </c>
      <c r="X18" s="33">
        <f t="shared" si="10"/>
        <v>1.1626104479925592</v>
      </c>
      <c r="Y18" s="32">
        <v>29</v>
      </c>
      <c r="Z18" s="33">
        <f t="shared" si="11"/>
        <v>0.44954270655712297</v>
      </c>
      <c r="AA18" s="32">
        <v>2</v>
      </c>
      <c r="AB18" s="33">
        <f t="shared" si="12"/>
        <v>3.1002945279801578E-2</v>
      </c>
      <c r="AC18" s="32">
        <v>781</v>
      </c>
      <c r="AD18" s="33">
        <f t="shared" si="13"/>
        <v>12.106650131762517</v>
      </c>
    </row>
    <row r="19" spans="1:30" ht="19.5" customHeight="1">
      <c r="A19" s="30">
        <v>9</v>
      </c>
      <c r="B19" s="31">
        <f>'[1]11'!B17</f>
        <v>0</v>
      </c>
      <c r="C19" s="31" t="str">
        <f>'[1]11'!C17</f>
        <v>Bondrang</v>
      </c>
      <c r="D19" s="32">
        <v>1424</v>
      </c>
      <c r="E19" s="32">
        <v>4</v>
      </c>
      <c r="F19" s="33">
        <f t="shared" si="0"/>
        <v>0.38204393505253104</v>
      </c>
      <c r="G19" s="32">
        <v>353</v>
      </c>
      <c r="H19" s="33">
        <f t="shared" si="1"/>
        <v>33.715377268385865</v>
      </c>
      <c r="I19" s="32">
        <v>32</v>
      </c>
      <c r="J19" s="33">
        <f t="shared" si="2"/>
        <v>3.0563514804202483</v>
      </c>
      <c r="K19" s="32">
        <v>427</v>
      </c>
      <c r="L19" s="33">
        <f t="shared" si="3"/>
        <v>40.783190066857685</v>
      </c>
      <c r="M19" s="32">
        <v>62</v>
      </c>
      <c r="N19" s="33">
        <f t="shared" si="4"/>
        <v>5.9216809933142311</v>
      </c>
      <c r="O19" s="32">
        <v>0</v>
      </c>
      <c r="P19" s="33">
        <f t="shared" si="5"/>
        <v>0</v>
      </c>
      <c r="Q19" s="32">
        <v>97</v>
      </c>
      <c r="R19" s="33">
        <f t="shared" si="6"/>
        <v>9.2645654250238785</v>
      </c>
      <c r="S19" s="32">
        <v>72</v>
      </c>
      <c r="T19" s="33">
        <f t="shared" si="7"/>
        <v>6.8767908309455592</v>
      </c>
      <c r="U19" s="34">
        <f t="shared" si="8"/>
        <v>1047</v>
      </c>
      <c r="V19" s="33">
        <f t="shared" si="9"/>
        <v>73.525280898876403</v>
      </c>
      <c r="W19" s="32">
        <v>89</v>
      </c>
      <c r="X19" s="33">
        <f t="shared" si="10"/>
        <v>8.500477554918815</v>
      </c>
      <c r="Y19" s="32">
        <v>0</v>
      </c>
      <c r="Z19" s="33">
        <f t="shared" si="11"/>
        <v>0</v>
      </c>
      <c r="AA19" s="32">
        <v>0</v>
      </c>
      <c r="AB19" s="33">
        <f t="shared" si="12"/>
        <v>0</v>
      </c>
      <c r="AC19" s="32">
        <v>29</v>
      </c>
      <c r="AD19" s="33">
        <f t="shared" si="13"/>
        <v>2.7698185291308501</v>
      </c>
    </row>
    <row r="20" spans="1:30" ht="19.5" customHeight="1">
      <c r="A20" s="30">
        <v>10</v>
      </c>
      <c r="B20" s="31" t="str">
        <f>'[1]11'!B18</f>
        <v>Sooko</v>
      </c>
      <c r="C20" s="31" t="str">
        <f>'[1]11'!C18</f>
        <v>Sooko</v>
      </c>
      <c r="D20" s="32">
        <v>4026</v>
      </c>
      <c r="E20" s="32">
        <v>60</v>
      </c>
      <c r="F20" s="33">
        <f t="shared" si="0"/>
        <v>1.9114367633004141</v>
      </c>
      <c r="G20" s="32">
        <v>1172</v>
      </c>
      <c r="H20" s="33">
        <f t="shared" si="1"/>
        <v>37.336731443134759</v>
      </c>
      <c r="I20" s="32">
        <v>204</v>
      </c>
      <c r="J20" s="33">
        <f t="shared" si="2"/>
        <v>6.4988849952214087</v>
      </c>
      <c r="K20" s="32">
        <v>380</v>
      </c>
      <c r="L20" s="33">
        <f t="shared" si="3"/>
        <v>12.105766167569291</v>
      </c>
      <c r="M20" s="32">
        <v>859</v>
      </c>
      <c r="N20" s="33">
        <f t="shared" si="4"/>
        <v>27.365402994584265</v>
      </c>
      <c r="O20" s="32">
        <v>16</v>
      </c>
      <c r="P20" s="33">
        <f t="shared" si="5"/>
        <v>0.5097164702134438</v>
      </c>
      <c r="Q20" s="32">
        <v>168</v>
      </c>
      <c r="R20" s="33">
        <f t="shared" si="6"/>
        <v>5.3520229372411601</v>
      </c>
      <c r="S20" s="32">
        <v>280</v>
      </c>
      <c r="T20" s="33">
        <f t="shared" si="7"/>
        <v>8.9200382287352671</v>
      </c>
      <c r="U20" s="34">
        <f t="shared" si="8"/>
        <v>3139</v>
      </c>
      <c r="V20" s="33">
        <f t="shared" si="9"/>
        <v>77.96820665673124</v>
      </c>
      <c r="W20" s="32">
        <v>242</v>
      </c>
      <c r="X20" s="33">
        <f t="shared" si="10"/>
        <v>7.7094616119783366</v>
      </c>
      <c r="Y20" s="32">
        <v>5</v>
      </c>
      <c r="Z20" s="33">
        <f t="shared" si="11"/>
        <v>0.15928639694170119</v>
      </c>
      <c r="AA20" s="32">
        <v>2</v>
      </c>
      <c r="AB20" s="33">
        <f t="shared" si="12"/>
        <v>6.3714558776680474E-2</v>
      </c>
      <c r="AC20" s="32">
        <v>373</v>
      </c>
      <c r="AD20" s="33">
        <f t="shared" si="13"/>
        <v>11.882765211850908</v>
      </c>
    </row>
    <row r="21" spans="1:30" ht="19.5" customHeight="1">
      <c r="A21" s="30">
        <v>11</v>
      </c>
      <c r="B21" s="31" t="str">
        <f>'[1]11'!B19</f>
        <v>Pudak</v>
      </c>
      <c r="C21" s="31" t="str">
        <f>'[1]11'!C19</f>
        <v>Pudak</v>
      </c>
      <c r="D21" s="32">
        <v>1564</v>
      </c>
      <c r="E21" s="32">
        <v>1</v>
      </c>
      <c r="F21" s="33">
        <f t="shared" si="0"/>
        <v>8.3752093802345065E-2</v>
      </c>
      <c r="G21" s="32">
        <v>413</v>
      </c>
      <c r="H21" s="33">
        <f t="shared" si="1"/>
        <v>34.589614740368511</v>
      </c>
      <c r="I21" s="32">
        <v>84</v>
      </c>
      <c r="J21" s="33">
        <f t="shared" si="2"/>
        <v>7.0351758793969852</v>
      </c>
      <c r="K21" s="32">
        <v>43</v>
      </c>
      <c r="L21" s="33">
        <f t="shared" si="3"/>
        <v>3.6013400335008376</v>
      </c>
      <c r="M21" s="32">
        <v>585</v>
      </c>
      <c r="N21" s="33">
        <f t="shared" si="4"/>
        <v>48.994974874371863</v>
      </c>
      <c r="O21" s="32">
        <v>11</v>
      </c>
      <c r="P21" s="33">
        <f t="shared" si="5"/>
        <v>0.92127303182579567</v>
      </c>
      <c r="Q21" s="32">
        <v>55</v>
      </c>
      <c r="R21" s="33">
        <f t="shared" si="6"/>
        <v>4.6063651591289787</v>
      </c>
      <c r="S21" s="32">
        <v>2</v>
      </c>
      <c r="T21" s="33">
        <f t="shared" si="7"/>
        <v>0.16750418760469013</v>
      </c>
      <c r="U21" s="34">
        <f t="shared" si="8"/>
        <v>1194</v>
      </c>
      <c r="V21" s="33">
        <f t="shared" si="9"/>
        <v>76.342710997442452</v>
      </c>
      <c r="W21" s="32">
        <v>31</v>
      </c>
      <c r="X21" s="33">
        <f t="shared" si="10"/>
        <v>2.5963149078726966</v>
      </c>
      <c r="Y21" s="32">
        <v>0</v>
      </c>
      <c r="Z21" s="33">
        <f t="shared" si="11"/>
        <v>0</v>
      </c>
      <c r="AA21" s="32">
        <v>0</v>
      </c>
      <c r="AB21" s="33">
        <f t="shared" si="12"/>
        <v>0</v>
      </c>
      <c r="AC21" s="32">
        <v>94</v>
      </c>
      <c r="AD21" s="33">
        <f t="shared" si="13"/>
        <v>7.8726968174204357</v>
      </c>
    </row>
    <row r="22" spans="1:30" ht="19.5" customHeight="1">
      <c r="A22" s="30">
        <v>12</v>
      </c>
      <c r="B22" s="31" t="str">
        <f>'[1]11'!B20</f>
        <v>Pulung</v>
      </c>
      <c r="C22" s="31" t="str">
        <f>'[1]11'!C20</f>
        <v>Pulung</v>
      </c>
      <c r="D22" s="32">
        <v>5247</v>
      </c>
      <c r="E22" s="32">
        <v>248</v>
      </c>
      <c r="F22" s="33">
        <f t="shared" si="0"/>
        <v>6.2233375156838138</v>
      </c>
      <c r="G22" s="32">
        <v>1578</v>
      </c>
      <c r="H22" s="33">
        <f t="shared" si="1"/>
        <v>39.598494353826851</v>
      </c>
      <c r="I22" s="32">
        <v>349</v>
      </c>
      <c r="J22" s="33">
        <f t="shared" si="2"/>
        <v>8.7578419071518194</v>
      </c>
      <c r="K22" s="32">
        <v>451</v>
      </c>
      <c r="L22" s="33">
        <f t="shared" si="3"/>
        <v>11.317440401505646</v>
      </c>
      <c r="M22" s="32">
        <v>1113</v>
      </c>
      <c r="N22" s="33">
        <f t="shared" si="4"/>
        <v>27.9297365119197</v>
      </c>
      <c r="O22" s="32">
        <v>68</v>
      </c>
      <c r="P22" s="33">
        <f t="shared" si="5"/>
        <v>1.7063989962358848</v>
      </c>
      <c r="Q22" s="32">
        <v>170</v>
      </c>
      <c r="R22" s="33">
        <f t="shared" si="6"/>
        <v>4.2659974905897116</v>
      </c>
      <c r="S22" s="32">
        <v>8</v>
      </c>
      <c r="T22" s="33">
        <f t="shared" si="7"/>
        <v>0.20075282308657463</v>
      </c>
      <c r="U22" s="34">
        <f t="shared" si="8"/>
        <v>3985</v>
      </c>
      <c r="V22" s="33">
        <f t="shared" si="9"/>
        <v>75.948160853821236</v>
      </c>
      <c r="W22" s="32">
        <v>53</v>
      </c>
      <c r="X22" s="33">
        <f t="shared" si="10"/>
        <v>1.3299874529485571</v>
      </c>
      <c r="Y22" s="32">
        <v>22</v>
      </c>
      <c r="Z22" s="33">
        <f t="shared" si="11"/>
        <v>0.5520702634880803</v>
      </c>
      <c r="AA22" s="32">
        <v>0</v>
      </c>
      <c r="AB22" s="33">
        <f t="shared" si="12"/>
        <v>0</v>
      </c>
      <c r="AC22" s="32">
        <v>830</v>
      </c>
      <c r="AD22" s="33">
        <f t="shared" si="13"/>
        <v>20.828105395232122</v>
      </c>
    </row>
    <row r="23" spans="1:30" ht="19.5" customHeight="1">
      <c r="A23" s="30">
        <v>13</v>
      </c>
      <c r="B23" s="31">
        <f>'[1]11'!B21</f>
        <v>0</v>
      </c>
      <c r="C23" s="31" t="str">
        <f>'[1]11'!C21</f>
        <v>Kesugihan</v>
      </c>
      <c r="D23" s="32">
        <v>3462</v>
      </c>
      <c r="E23" s="32">
        <v>40</v>
      </c>
      <c r="F23" s="33">
        <f t="shared" si="0"/>
        <v>1.8050541516245486</v>
      </c>
      <c r="G23" s="32">
        <v>908</v>
      </c>
      <c r="H23" s="33">
        <f t="shared" si="1"/>
        <v>40.974729241877256</v>
      </c>
      <c r="I23" s="32">
        <v>125</v>
      </c>
      <c r="J23" s="33">
        <f t="shared" si="2"/>
        <v>5.6407942238267141</v>
      </c>
      <c r="K23" s="32">
        <v>548</v>
      </c>
      <c r="L23" s="33">
        <f t="shared" si="3"/>
        <v>24.729241877256317</v>
      </c>
      <c r="M23" s="32">
        <v>363</v>
      </c>
      <c r="N23" s="33">
        <f t="shared" si="4"/>
        <v>16.380866425992778</v>
      </c>
      <c r="O23" s="32">
        <v>8</v>
      </c>
      <c r="P23" s="33">
        <f t="shared" si="5"/>
        <v>0.36101083032490977</v>
      </c>
      <c r="Q23" s="32">
        <v>204</v>
      </c>
      <c r="R23" s="33">
        <f t="shared" si="6"/>
        <v>9.2057761732851997</v>
      </c>
      <c r="S23" s="32">
        <v>20</v>
      </c>
      <c r="T23" s="33">
        <f t="shared" si="7"/>
        <v>0.90252707581227432</v>
      </c>
      <c r="U23" s="34">
        <f t="shared" si="8"/>
        <v>2216</v>
      </c>
      <c r="V23" s="33">
        <f t="shared" si="9"/>
        <v>64.009243212016173</v>
      </c>
      <c r="W23" s="32">
        <v>73</v>
      </c>
      <c r="X23" s="33">
        <f t="shared" si="10"/>
        <v>3.2942238267148016</v>
      </c>
      <c r="Y23" s="32">
        <v>2</v>
      </c>
      <c r="Z23" s="33">
        <f t="shared" si="11"/>
        <v>9.0252707581227443E-2</v>
      </c>
      <c r="AA23" s="32">
        <v>0</v>
      </c>
      <c r="AB23" s="33">
        <f t="shared" si="12"/>
        <v>0</v>
      </c>
      <c r="AC23" s="32">
        <v>35</v>
      </c>
      <c r="AD23" s="33">
        <f t="shared" si="13"/>
        <v>1.5794223826714799</v>
      </c>
    </row>
    <row r="24" spans="1:30" ht="19.5" customHeight="1">
      <c r="A24" s="30">
        <v>14</v>
      </c>
      <c r="B24" s="31" t="str">
        <f>'[1]11'!B22</f>
        <v>Mlarak</v>
      </c>
      <c r="C24" s="31" t="str">
        <f>'[1]11'!C22</f>
        <v>Mlarak</v>
      </c>
      <c r="D24" s="32">
        <v>5885</v>
      </c>
      <c r="E24" s="32">
        <v>93</v>
      </c>
      <c r="F24" s="33">
        <f t="shared" si="0"/>
        <v>2.1141168447374401</v>
      </c>
      <c r="G24" s="32">
        <v>2158</v>
      </c>
      <c r="H24" s="33">
        <f t="shared" si="1"/>
        <v>49.056603773584904</v>
      </c>
      <c r="I24" s="32">
        <v>93</v>
      </c>
      <c r="J24" s="33">
        <f t="shared" si="2"/>
        <v>2.1141168447374401</v>
      </c>
      <c r="K24" s="32">
        <v>1276</v>
      </c>
      <c r="L24" s="33">
        <f t="shared" si="3"/>
        <v>29.006592407365311</v>
      </c>
      <c r="M24" s="32">
        <v>545</v>
      </c>
      <c r="N24" s="33">
        <f t="shared" si="4"/>
        <v>12.389179358945215</v>
      </c>
      <c r="O24" s="32">
        <v>8</v>
      </c>
      <c r="P24" s="33">
        <f t="shared" si="5"/>
        <v>0.18185951352580132</v>
      </c>
      <c r="Q24" s="32">
        <v>216</v>
      </c>
      <c r="R24" s="33">
        <f t="shared" si="6"/>
        <v>4.9102068651966357</v>
      </c>
      <c r="S24" s="32">
        <v>10</v>
      </c>
      <c r="T24" s="33">
        <f t="shared" si="7"/>
        <v>0.22732439190725162</v>
      </c>
      <c r="U24" s="34">
        <f t="shared" si="8"/>
        <v>4399</v>
      </c>
      <c r="V24" s="33">
        <f t="shared" si="9"/>
        <v>74.749362786745962</v>
      </c>
      <c r="W24" s="32">
        <v>67</v>
      </c>
      <c r="X24" s="33">
        <f t="shared" si="10"/>
        <v>1.5230734257785861</v>
      </c>
      <c r="Y24" s="32">
        <v>0</v>
      </c>
      <c r="Z24" s="33">
        <f t="shared" si="11"/>
        <v>0</v>
      </c>
      <c r="AA24" s="32">
        <v>0</v>
      </c>
      <c r="AB24" s="33">
        <f t="shared" si="12"/>
        <v>0</v>
      </c>
      <c r="AC24" s="32">
        <v>302</v>
      </c>
      <c r="AD24" s="33">
        <f t="shared" si="13"/>
        <v>6.8651966355989993</v>
      </c>
    </row>
    <row r="25" spans="1:30" ht="19.5" customHeight="1">
      <c r="A25" s="30">
        <v>15</v>
      </c>
      <c r="B25" s="31" t="str">
        <f>'[1]11'!B23</f>
        <v>Siman</v>
      </c>
      <c r="C25" s="31" t="str">
        <f>'[1]11'!C23</f>
        <v>Siman</v>
      </c>
      <c r="D25" s="32">
        <v>3958</v>
      </c>
      <c r="E25" s="32">
        <v>165</v>
      </c>
      <c r="F25" s="33">
        <f t="shared" si="0"/>
        <v>5.5875380968506603</v>
      </c>
      <c r="G25" s="32">
        <v>1208</v>
      </c>
      <c r="H25" s="33">
        <f t="shared" si="1"/>
        <v>40.907551642397557</v>
      </c>
      <c r="I25" s="32">
        <v>346</v>
      </c>
      <c r="J25" s="33">
        <f t="shared" si="2"/>
        <v>11.716898069759567</v>
      </c>
      <c r="K25" s="32">
        <v>679</v>
      </c>
      <c r="L25" s="33">
        <f t="shared" si="3"/>
        <v>22.993565865221807</v>
      </c>
      <c r="M25" s="32">
        <v>406</v>
      </c>
      <c r="N25" s="33">
        <f t="shared" si="4"/>
        <v>13.748730104977987</v>
      </c>
      <c r="O25" s="32">
        <v>1</v>
      </c>
      <c r="P25" s="33">
        <f t="shared" si="5"/>
        <v>3.3863867253640365E-2</v>
      </c>
      <c r="Q25" s="32">
        <v>80</v>
      </c>
      <c r="R25" s="33">
        <f t="shared" si="6"/>
        <v>2.7091093802912294</v>
      </c>
      <c r="S25" s="32">
        <v>68</v>
      </c>
      <c r="T25" s="33">
        <f t="shared" si="7"/>
        <v>2.3027429732475451</v>
      </c>
      <c r="U25" s="34">
        <f t="shared" si="8"/>
        <v>2953</v>
      </c>
      <c r="V25" s="33">
        <f t="shared" si="9"/>
        <v>74.608388074785253</v>
      </c>
      <c r="W25" s="32">
        <v>104</v>
      </c>
      <c r="X25" s="33">
        <f t="shared" si="10"/>
        <v>3.521842194378598</v>
      </c>
      <c r="Y25" s="32">
        <v>0</v>
      </c>
      <c r="Z25" s="33">
        <f t="shared" si="11"/>
        <v>0</v>
      </c>
      <c r="AA25" s="32">
        <v>0</v>
      </c>
      <c r="AB25" s="33">
        <f t="shared" si="12"/>
        <v>0</v>
      </c>
      <c r="AC25" s="32">
        <v>301</v>
      </c>
      <c r="AD25" s="33">
        <f t="shared" si="13"/>
        <v>10.19302404334575</v>
      </c>
    </row>
    <row r="26" spans="1:30" ht="19.5" customHeight="1">
      <c r="A26" s="30">
        <v>16</v>
      </c>
      <c r="B26" s="31">
        <f>'[1]11'!B24</f>
        <v>0</v>
      </c>
      <c r="C26" s="31" t="str">
        <f>'[1]11'!C24</f>
        <v>Ronowijayan</v>
      </c>
      <c r="D26" s="32">
        <v>3949</v>
      </c>
      <c r="E26" s="32">
        <v>90</v>
      </c>
      <c r="F26" s="33">
        <f t="shared" si="0"/>
        <v>3.2751091703056767</v>
      </c>
      <c r="G26" s="32">
        <v>1186</v>
      </c>
      <c r="H26" s="33">
        <f t="shared" si="1"/>
        <v>43.158660844250363</v>
      </c>
      <c r="I26" s="32">
        <v>189</v>
      </c>
      <c r="J26" s="33">
        <f t="shared" si="2"/>
        <v>6.8777292576419207</v>
      </c>
      <c r="K26" s="32">
        <v>786</v>
      </c>
      <c r="L26" s="33">
        <f t="shared" si="3"/>
        <v>28.602620087336245</v>
      </c>
      <c r="M26" s="32">
        <v>159</v>
      </c>
      <c r="N26" s="33">
        <f t="shared" si="4"/>
        <v>5.7860262008733629</v>
      </c>
      <c r="O26" s="32">
        <v>1</v>
      </c>
      <c r="P26" s="33">
        <f t="shared" si="5"/>
        <v>3.6390101892285302E-2</v>
      </c>
      <c r="Q26" s="32">
        <v>168</v>
      </c>
      <c r="R26" s="33">
        <f t="shared" si="6"/>
        <v>6.1135371179039302</v>
      </c>
      <c r="S26" s="32">
        <v>169</v>
      </c>
      <c r="T26" s="33">
        <f t="shared" si="7"/>
        <v>6.1499272197962158</v>
      </c>
      <c r="U26" s="34">
        <f t="shared" si="8"/>
        <v>2748</v>
      </c>
      <c r="V26" s="33">
        <f t="shared" si="9"/>
        <v>69.587237275259568</v>
      </c>
      <c r="W26" s="32">
        <v>61</v>
      </c>
      <c r="X26" s="33">
        <f t="shared" si="10"/>
        <v>2.2197962154294029</v>
      </c>
      <c r="Y26" s="32">
        <v>1</v>
      </c>
      <c r="Z26" s="33">
        <f t="shared" si="11"/>
        <v>3.6390101892285302E-2</v>
      </c>
      <c r="AA26" s="32">
        <v>0</v>
      </c>
      <c r="AB26" s="33">
        <f t="shared" si="12"/>
        <v>0</v>
      </c>
      <c r="AC26" s="32">
        <v>139</v>
      </c>
      <c r="AD26" s="33">
        <f t="shared" si="13"/>
        <v>5.0582241630276563</v>
      </c>
    </row>
    <row r="27" spans="1:30" ht="19.5" customHeight="1">
      <c r="A27" s="30">
        <v>17</v>
      </c>
      <c r="B27" s="31" t="str">
        <f>'[1]11'!B25</f>
        <v>Jetis</v>
      </c>
      <c r="C27" s="31" t="str">
        <f>'[1]11'!C25</f>
        <v>Jetis</v>
      </c>
      <c r="D27" s="32">
        <v>5246</v>
      </c>
      <c r="E27" s="32">
        <v>295</v>
      </c>
      <c r="F27" s="33">
        <f t="shared" si="0"/>
        <v>7.3823823823823824</v>
      </c>
      <c r="G27" s="32">
        <v>1359</v>
      </c>
      <c r="H27" s="33">
        <f t="shared" si="1"/>
        <v>34.009009009009013</v>
      </c>
      <c r="I27" s="32">
        <v>336</v>
      </c>
      <c r="J27" s="33">
        <f t="shared" si="2"/>
        <v>8.408408408408409</v>
      </c>
      <c r="K27" s="32">
        <v>1235</v>
      </c>
      <c r="L27" s="33">
        <f t="shared" si="3"/>
        <v>30.905905905905907</v>
      </c>
      <c r="M27" s="32">
        <v>442</v>
      </c>
      <c r="N27" s="33">
        <f t="shared" si="4"/>
        <v>11.061061061061061</v>
      </c>
      <c r="O27" s="32">
        <v>3</v>
      </c>
      <c r="P27" s="33">
        <f t="shared" si="5"/>
        <v>7.5075075075075076E-2</v>
      </c>
      <c r="Q27" s="32">
        <v>276</v>
      </c>
      <c r="R27" s="33">
        <f t="shared" si="6"/>
        <v>6.9069069069069062</v>
      </c>
      <c r="S27" s="32">
        <v>50</v>
      </c>
      <c r="T27" s="33">
        <f t="shared" si="7"/>
        <v>1.2512512512512513</v>
      </c>
      <c r="U27" s="34">
        <f t="shared" si="8"/>
        <v>3996</v>
      </c>
      <c r="V27" s="33">
        <f t="shared" si="9"/>
        <v>76.172321768966839</v>
      </c>
      <c r="W27" s="32">
        <v>32</v>
      </c>
      <c r="X27" s="33">
        <f t="shared" si="10"/>
        <v>0.80080080080080074</v>
      </c>
      <c r="Y27" s="32">
        <v>5</v>
      </c>
      <c r="Z27" s="33">
        <f t="shared" si="11"/>
        <v>0.12512512512512514</v>
      </c>
      <c r="AA27" s="32">
        <v>1</v>
      </c>
      <c r="AB27" s="33">
        <f t="shared" si="12"/>
        <v>2.5025025025025023E-2</v>
      </c>
      <c r="AC27" s="32">
        <v>252</v>
      </c>
      <c r="AD27" s="33">
        <f t="shared" si="13"/>
        <v>6.3063063063063058</v>
      </c>
    </row>
    <row r="28" spans="1:30" ht="19.5" customHeight="1">
      <c r="A28" s="30">
        <v>18</v>
      </c>
      <c r="B28" s="31" t="str">
        <f>'[1]11'!B26</f>
        <v>Balong</v>
      </c>
      <c r="C28" s="31" t="str">
        <f>'[1]11'!C26</f>
        <v>Balong</v>
      </c>
      <c r="D28" s="32">
        <v>7927</v>
      </c>
      <c r="E28" s="32">
        <v>182</v>
      </c>
      <c r="F28" s="33">
        <f t="shared" si="0"/>
        <v>3.3254156769596199</v>
      </c>
      <c r="G28" s="32">
        <v>2185</v>
      </c>
      <c r="H28" s="33">
        <f t="shared" si="1"/>
        <v>39.92325963822401</v>
      </c>
      <c r="I28" s="32">
        <v>444</v>
      </c>
      <c r="J28" s="33">
        <f t="shared" si="2"/>
        <v>8.1125525306047876</v>
      </c>
      <c r="K28" s="32">
        <v>1063</v>
      </c>
      <c r="L28" s="33">
        <f t="shared" si="3"/>
        <v>19.422620135209208</v>
      </c>
      <c r="M28" s="32">
        <v>1123</v>
      </c>
      <c r="N28" s="33">
        <f t="shared" si="4"/>
        <v>20.518911017723369</v>
      </c>
      <c r="O28" s="32">
        <v>23</v>
      </c>
      <c r="P28" s="33">
        <f t="shared" si="5"/>
        <v>0.42024483829709486</v>
      </c>
      <c r="Q28" s="32">
        <v>209</v>
      </c>
      <c r="R28" s="33">
        <f t="shared" si="6"/>
        <v>3.8187465740909921</v>
      </c>
      <c r="S28" s="32">
        <v>244</v>
      </c>
      <c r="T28" s="33">
        <f t="shared" si="7"/>
        <v>4.4582495888909186</v>
      </c>
      <c r="U28" s="34">
        <f t="shared" si="8"/>
        <v>5473</v>
      </c>
      <c r="V28" s="33">
        <f t="shared" si="9"/>
        <v>69.04251293049073</v>
      </c>
      <c r="W28" s="32">
        <v>167</v>
      </c>
      <c r="X28" s="33">
        <f t="shared" si="10"/>
        <v>3.0513429563310801</v>
      </c>
      <c r="Y28" s="32">
        <v>1</v>
      </c>
      <c r="Z28" s="33">
        <f t="shared" si="11"/>
        <v>1.8271514708569341E-2</v>
      </c>
      <c r="AA28" s="32">
        <v>0</v>
      </c>
      <c r="AB28" s="33">
        <f t="shared" si="12"/>
        <v>0</v>
      </c>
      <c r="AC28" s="32">
        <v>224</v>
      </c>
      <c r="AD28" s="33">
        <f t="shared" si="13"/>
        <v>4.0928192947195328</v>
      </c>
    </row>
    <row r="29" spans="1:30" ht="19.5" customHeight="1">
      <c r="A29" s="30">
        <v>19</v>
      </c>
      <c r="B29" s="31" t="str">
        <f>'[1]11'!B27</f>
        <v>Kauman</v>
      </c>
      <c r="C29" s="31" t="str">
        <f>'[1]11'!C27</f>
        <v>Kauman</v>
      </c>
      <c r="D29" s="32">
        <v>5820</v>
      </c>
      <c r="E29" s="32">
        <v>16</v>
      </c>
      <c r="F29" s="33">
        <f t="shared" si="0"/>
        <v>0.38535645472061658</v>
      </c>
      <c r="G29" s="32">
        <v>1483</v>
      </c>
      <c r="H29" s="33">
        <f t="shared" si="1"/>
        <v>35.717726396917151</v>
      </c>
      <c r="I29" s="32">
        <v>256</v>
      </c>
      <c r="J29" s="33">
        <f t="shared" si="2"/>
        <v>6.1657032755298653</v>
      </c>
      <c r="K29" s="32">
        <v>1492</v>
      </c>
      <c r="L29" s="33">
        <f t="shared" si="3"/>
        <v>35.934489402697494</v>
      </c>
      <c r="M29" s="32">
        <v>656</v>
      </c>
      <c r="N29" s="33">
        <f t="shared" si="4"/>
        <v>15.799614643545279</v>
      </c>
      <c r="O29" s="32">
        <v>5</v>
      </c>
      <c r="P29" s="33">
        <f t="shared" si="5"/>
        <v>0.12042389210019266</v>
      </c>
      <c r="Q29" s="32">
        <v>244</v>
      </c>
      <c r="R29" s="33">
        <f t="shared" si="6"/>
        <v>5.8766859344894025</v>
      </c>
      <c r="S29" s="32">
        <v>0</v>
      </c>
      <c r="T29" s="33">
        <f t="shared" si="7"/>
        <v>0</v>
      </c>
      <c r="U29" s="34">
        <f t="shared" si="8"/>
        <v>4152</v>
      </c>
      <c r="V29" s="33">
        <f t="shared" si="9"/>
        <v>71.340206185567013</v>
      </c>
      <c r="W29" s="32">
        <v>136</v>
      </c>
      <c r="X29" s="33">
        <f t="shared" si="10"/>
        <v>3.2755298651252409</v>
      </c>
      <c r="Y29" s="32">
        <v>13</v>
      </c>
      <c r="Z29" s="33">
        <f t="shared" si="11"/>
        <v>0.31310211946050093</v>
      </c>
      <c r="AA29" s="32">
        <v>0</v>
      </c>
      <c r="AB29" s="33">
        <f t="shared" si="12"/>
        <v>0</v>
      </c>
      <c r="AC29" s="32">
        <v>138</v>
      </c>
      <c r="AD29" s="33">
        <f t="shared" si="13"/>
        <v>3.3236994219653178</v>
      </c>
    </row>
    <row r="30" spans="1:30" ht="19.5" customHeight="1">
      <c r="A30" s="30">
        <v>20</v>
      </c>
      <c r="B30" s="31">
        <f>'[1]11'!B28</f>
        <v>0</v>
      </c>
      <c r="C30" s="31" t="str">
        <f>'[1]11'!C28</f>
        <v>Ngrandu</v>
      </c>
      <c r="D30" s="32">
        <v>1947</v>
      </c>
      <c r="E30" s="32">
        <v>26</v>
      </c>
      <c r="F30" s="33">
        <f t="shared" si="0"/>
        <v>1.8005540166204987</v>
      </c>
      <c r="G30" s="32">
        <v>523</v>
      </c>
      <c r="H30" s="33">
        <f t="shared" si="1"/>
        <v>36.21883656509695</v>
      </c>
      <c r="I30" s="32">
        <v>34</v>
      </c>
      <c r="J30" s="33">
        <f t="shared" si="2"/>
        <v>2.3545706371191137</v>
      </c>
      <c r="K30" s="32">
        <v>497</v>
      </c>
      <c r="L30" s="33">
        <f t="shared" si="3"/>
        <v>34.418282548476455</v>
      </c>
      <c r="M30" s="32">
        <v>247</v>
      </c>
      <c r="N30" s="33">
        <f t="shared" si="4"/>
        <v>17.105263157894736</v>
      </c>
      <c r="O30" s="32">
        <v>1</v>
      </c>
      <c r="P30" s="33">
        <f t="shared" si="5"/>
        <v>6.9252077562326875E-2</v>
      </c>
      <c r="Q30" s="32">
        <v>68</v>
      </c>
      <c r="R30" s="33">
        <f t="shared" si="6"/>
        <v>4.7091412742382275</v>
      </c>
      <c r="S30" s="32">
        <v>48</v>
      </c>
      <c r="T30" s="33">
        <f t="shared" si="7"/>
        <v>3.32409972299169</v>
      </c>
      <c r="U30" s="34">
        <f t="shared" si="8"/>
        <v>1444</v>
      </c>
      <c r="V30" s="33">
        <f t="shared" si="9"/>
        <v>74.165382639958906</v>
      </c>
      <c r="W30" s="32">
        <v>27</v>
      </c>
      <c r="X30" s="33">
        <f t="shared" si="10"/>
        <v>1.8698060941828254</v>
      </c>
      <c r="Y30" s="32">
        <v>3</v>
      </c>
      <c r="Z30" s="33">
        <f t="shared" si="11"/>
        <v>0.20775623268698062</v>
      </c>
      <c r="AA30" s="32">
        <v>0</v>
      </c>
      <c r="AB30" s="33">
        <f t="shared" si="12"/>
        <v>0</v>
      </c>
      <c r="AC30" s="32">
        <v>14</v>
      </c>
      <c r="AD30" s="33">
        <f t="shared" si="13"/>
        <v>0.96952908587257614</v>
      </c>
    </row>
    <row r="31" spans="1:30" ht="19.5" customHeight="1">
      <c r="A31" s="30">
        <v>21</v>
      </c>
      <c r="B31" s="31" t="str">
        <f>'[1]11'!B29</f>
        <v>Jambon</v>
      </c>
      <c r="C31" s="31" t="str">
        <f>'[1]11'!C29</f>
        <v>Jambon</v>
      </c>
      <c r="D31" s="32">
        <v>7865</v>
      </c>
      <c r="E31" s="32">
        <v>26</v>
      </c>
      <c r="F31" s="33">
        <f t="shared" si="0"/>
        <v>0.45288277303605645</v>
      </c>
      <c r="G31" s="32">
        <v>2048</v>
      </c>
      <c r="H31" s="33">
        <f t="shared" si="1"/>
        <v>35.673227660686294</v>
      </c>
      <c r="I31" s="32">
        <v>444</v>
      </c>
      <c r="J31" s="33">
        <f t="shared" si="2"/>
        <v>7.7338442780003485</v>
      </c>
      <c r="K31" s="32">
        <v>1799</v>
      </c>
      <c r="L31" s="33">
        <f t="shared" si="3"/>
        <v>31.336004180456367</v>
      </c>
      <c r="M31" s="32">
        <v>659</v>
      </c>
      <c r="N31" s="33">
        <f t="shared" si="4"/>
        <v>11.478836439644661</v>
      </c>
      <c r="O31" s="32">
        <v>25</v>
      </c>
      <c r="P31" s="33">
        <f t="shared" si="5"/>
        <v>0.43546420484236198</v>
      </c>
      <c r="Q31" s="32">
        <v>318</v>
      </c>
      <c r="R31" s="33">
        <f t="shared" si="6"/>
        <v>5.539104685594844</v>
      </c>
      <c r="S31" s="32">
        <v>422</v>
      </c>
      <c r="T31" s="33">
        <f t="shared" si="7"/>
        <v>7.3506357777390701</v>
      </c>
      <c r="U31" s="34">
        <f t="shared" si="8"/>
        <v>5741</v>
      </c>
      <c r="V31" s="33">
        <f t="shared" si="9"/>
        <v>72.994278448823906</v>
      </c>
      <c r="W31" s="32">
        <v>0</v>
      </c>
      <c r="X31" s="33">
        <f t="shared" si="10"/>
        <v>0</v>
      </c>
      <c r="Y31" s="32">
        <v>305</v>
      </c>
      <c r="Z31" s="33">
        <f t="shared" si="11"/>
        <v>5.3126632990768163</v>
      </c>
      <c r="AA31" s="32">
        <v>1</v>
      </c>
      <c r="AB31" s="33">
        <f t="shared" si="12"/>
        <v>1.7418568193694479E-2</v>
      </c>
      <c r="AC31" s="32">
        <v>305</v>
      </c>
      <c r="AD31" s="33">
        <f t="shared" si="13"/>
        <v>5.3126632990768163</v>
      </c>
    </row>
    <row r="32" spans="1:30" ht="19.5" customHeight="1">
      <c r="A32" s="30">
        <v>22</v>
      </c>
      <c r="B32" s="31" t="str">
        <f>'[1]11'!B30</f>
        <v>Badegan</v>
      </c>
      <c r="C32" s="31" t="str">
        <f>'[1]11'!C30</f>
        <v>Badegan</v>
      </c>
      <c r="D32" s="32">
        <v>5624</v>
      </c>
      <c r="E32" s="32">
        <v>400</v>
      </c>
      <c r="F32" s="33">
        <f t="shared" si="0"/>
        <v>9.7632413961435205</v>
      </c>
      <c r="G32" s="32">
        <v>1243</v>
      </c>
      <c r="H32" s="33">
        <f t="shared" si="1"/>
        <v>30.339272638515986</v>
      </c>
      <c r="I32" s="32">
        <v>433</v>
      </c>
      <c r="J32" s="33">
        <f t="shared" si="2"/>
        <v>10.56870881132536</v>
      </c>
      <c r="K32" s="32">
        <v>580</v>
      </c>
      <c r="L32" s="33">
        <f t="shared" si="3"/>
        <v>14.156700024408103</v>
      </c>
      <c r="M32" s="32">
        <v>818</v>
      </c>
      <c r="N32" s="33">
        <f t="shared" si="4"/>
        <v>19.965828655113498</v>
      </c>
      <c r="O32" s="32">
        <v>27</v>
      </c>
      <c r="P32" s="33">
        <f t="shared" si="5"/>
        <v>0.65901879423968757</v>
      </c>
      <c r="Q32" s="32">
        <v>296</v>
      </c>
      <c r="R32" s="33">
        <f t="shared" si="6"/>
        <v>7.2247986331462037</v>
      </c>
      <c r="S32" s="32">
        <v>300</v>
      </c>
      <c r="T32" s="33">
        <f t="shared" si="7"/>
        <v>7.3224310471076404</v>
      </c>
      <c r="U32" s="34">
        <f t="shared" si="8"/>
        <v>4097</v>
      </c>
      <c r="V32" s="33">
        <f t="shared" si="9"/>
        <v>72.848506401137982</v>
      </c>
      <c r="W32" s="32">
        <v>7</v>
      </c>
      <c r="X32" s="33">
        <f t="shared" si="10"/>
        <v>0.1708567244325116</v>
      </c>
      <c r="Y32" s="32">
        <v>5</v>
      </c>
      <c r="Z32" s="33">
        <f t="shared" si="11"/>
        <v>0.12204051745179399</v>
      </c>
      <c r="AA32" s="32">
        <v>0</v>
      </c>
      <c r="AB32" s="33">
        <f t="shared" si="12"/>
        <v>0</v>
      </c>
      <c r="AC32" s="32">
        <v>125</v>
      </c>
      <c r="AD32" s="33">
        <f t="shared" si="13"/>
        <v>3.0510129362948497</v>
      </c>
    </row>
    <row r="33" spans="1:30" ht="19.5" customHeight="1">
      <c r="A33" s="30">
        <v>23</v>
      </c>
      <c r="B33" s="31" t="str">
        <f>'[1]11'!B31</f>
        <v>Sampung</v>
      </c>
      <c r="C33" s="31" t="str">
        <f>'[1]11'!C31</f>
        <v>Sampung</v>
      </c>
      <c r="D33" s="32">
        <v>4308</v>
      </c>
      <c r="E33" s="32">
        <v>138</v>
      </c>
      <c r="F33" s="33">
        <f t="shared" si="0"/>
        <v>4.3260188087774294</v>
      </c>
      <c r="G33" s="32">
        <v>1605</v>
      </c>
      <c r="H33" s="33">
        <f t="shared" si="1"/>
        <v>50.313479623824456</v>
      </c>
      <c r="I33" s="32">
        <v>221</v>
      </c>
      <c r="J33" s="33">
        <f t="shared" si="2"/>
        <v>6.9278996865203766</v>
      </c>
      <c r="K33" s="32">
        <v>629</v>
      </c>
      <c r="L33" s="33">
        <f t="shared" si="3"/>
        <v>19.717868338557995</v>
      </c>
      <c r="M33" s="32">
        <v>268</v>
      </c>
      <c r="N33" s="33">
        <f t="shared" si="4"/>
        <v>8.4012539184952981</v>
      </c>
      <c r="O33" s="32">
        <v>2</v>
      </c>
      <c r="P33" s="33">
        <f t="shared" si="5"/>
        <v>6.269592476489029E-2</v>
      </c>
      <c r="Q33" s="32">
        <v>276</v>
      </c>
      <c r="R33" s="33">
        <f t="shared" si="6"/>
        <v>8.6520376175548588</v>
      </c>
      <c r="S33" s="32">
        <v>51</v>
      </c>
      <c r="T33" s="33">
        <f t="shared" si="7"/>
        <v>1.5987460815047021</v>
      </c>
      <c r="U33" s="34">
        <f t="shared" si="8"/>
        <v>3190</v>
      </c>
      <c r="V33" s="33">
        <f t="shared" si="9"/>
        <v>74.048282265552459</v>
      </c>
      <c r="W33" s="32">
        <v>14</v>
      </c>
      <c r="X33" s="33">
        <f t="shared" si="10"/>
        <v>0.43887147335423199</v>
      </c>
      <c r="Y33" s="32">
        <v>1</v>
      </c>
      <c r="Z33" s="33">
        <f t="shared" si="11"/>
        <v>3.1347962382445145E-2</v>
      </c>
      <c r="AA33" s="32">
        <v>0</v>
      </c>
      <c r="AB33" s="33">
        <f t="shared" si="12"/>
        <v>0</v>
      </c>
      <c r="AC33" s="32">
        <v>193</v>
      </c>
      <c r="AD33" s="33">
        <f t="shared" si="13"/>
        <v>6.0501567398119116</v>
      </c>
    </row>
    <row r="34" spans="1:30" ht="19.5" customHeight="1">
      <c r="A34" s="30">
        <v>24</v>
      </c>
      <c r="B34" s="31">
        <f>'[1]11'!B32</f>
        <v>0</v>
      </c>
      <c r="C34" s="31" t="str">
        <f>'[1]11'!C32</f>
        <v>Kunti</v>
      </c>
      <c r="D34" s="32">
        <v>2343</v>
      </c>
      <c r="E34" s="32">
        <v>12</v>
      </c>
      <c r="F34" s="33">
        <f t="shared" si="0"/>
        <v>0.68065796937039136</v>
      </c>
      <c r="G34" s="32">
        <v>761</v>
      </c>
      <c r="H34" s="33">
        <f t="shared" si="1"/>
        <v>43.16505955757232</v>
      </c>
      <c r="I34" s="32">
        <v>180</v>
      </c>
      <c r="J34" s="33">
        <f t="shared" si="2"/>
        <v>10.20986954055587</v>
      </c>
      <c r="K34" s="32">
        <v>342</v>
      </c>
      <c r="L34" s="33">
        <f t="shared" si="3"/>
        <v>19.398752127056156</v>
      </c>
      <c r="M34" s="32">
        <v>319</v>
      </c>
      <c r="N34" s="33">
        <f t="shared" si="4"/>
        <v>18.094157685762905</v>
      </c>
      <c r="O34" s="32">
        <v>3</v>
      </c>
      <c r="P34" s="33">
        <f t="shared" si="5"/>
        <v>0.17016449234259784</v>
      </c>
      <c r="Q34" s="32">
        <v>91</v>
      </c>
      <c r="R34" s="33">
        <f t="shared" si="6"/>
        <v>5.1616562677254683</v>
      </c>
      <c r="S34" s="32">
        <v>55</v>
      </c>
      <c r="T34" s="33">
        <f t="shared" si="7"/>
        <v>3.119682359614294</v>
      </c>
      <c r="U34" s="34">
        <f t="shared" si="8"/>
        <v>1763</v>
      </c>
      <c r="V34" s="33">
        <f t="shared" si="9"/>
        <v>75.24541186513018</v>
      </c>
      <c r="W34" s="32">
        <v>22</v>
      </c>
      <c r="X34" s="33">
        <f t="shared" si="10"/>
        <v>1.2478729438457177</v>
      </c>
      <c r="Y34" s="32">
        <v>1</v>
      </c>
      <c r="Z34" s="33">
        <f t="shared" si="11"/>
        <v>5.6721497447532618E-2</v>
      </c>
      <c r="AA34" s="32">
        <v>0</v>
      </c>
      <c r="AB34" s="33">
        <f t="shared" si="12"/>
        <v>0</v>
      </c>
      <c r="AC34" s="32">
        <v>58</v>
      </c>
      <c r="AD34" s="33">
        <f t="shared" si="13"/>
        <v>3.2898468519568915</v>
      </c>
    </row>
    <row r="35" spans="1:30" ht="19.5" customHeight="1">
      <c r="A35" s="30">
        <v>25</v>
      </c>
      <c r="B35" s="31" t="str">
        <f>'[1]11'!B33</f>
        <v>Sukorejo</v>
      </c>
      <c r="C35" s="31" t="str">
        <f>'[1]11'!C33</f>
        <v>Sukorejo</v>
      </c>
      <c r="D35" s="32">
        <v>9713</v>
      </c>
      <c r="E35" s="32">
        <v>144</v>
      </c>
      <c r="F35" s="33">
        <f t="shared" si="0"/>
        <v>1.9404392938957011</v>
      </c>
      <c r="G35" s="32">
        <v>1788</v>
      </c>
      <c r="H35" s="33">
        <f t="shared" si="1"/>
        <v>24.093787899204958</v>
      </c>
      <c r="I35" s="32">
        <v>434</v>
      </c>
      <c r="J35" s="33">
        <f t="shared" si="2"/>
        <v>5.8482684274356558</v>
      </c>
      <c r="K35" s="32">
        <v>3120</v>
      </c>
      <c r="L35" s="33">
        <f t="shared" si="3"/>
        <v>42.042851367740198</v>
      </c>
      <c r="M35" s="32">
        <v>1362</v>
      </c>
      <c r="N35" s="33">
        <f t="shared" si="4"/>
        <v>18.353321654763512</v>
      </c>
      <c r="O35" s="32">
        <v>12</v>
      </c>
      <c r="P35" s="33">
        <f t="shared" si="5"/>
        <v>0.16170327449130845</v>
      </c>
      <c r="Q35" s="32">
        <v>508</v>
      </c>
      <c r="R35" s="33">
        <f t="shared" si="6"/>
        <v>6.8454386201320574</v>
      </c>
      <c r="S35" s="32">
        <v>53</v>
      </c>
      <c r="T35" s="33">
        <f t="shared" si="7"/>
        <v>0.71418946233661229</v>
      </c>
      <c r="U35" s="34">
        <f t="shared" si="8"/>
        <v>7421</v>
      </c>
      <c r="V35" s="33">
        <f t="shared" si="9"/>
        <v>76.402759188716146</v>
      </c>
      <c r="W35" s="32">
        <v>165</v>
      </c>
      <c r="X35" s="33">
        <f t="shared" si="10"/>
        <v>2.2234200242554913</v>
      </c>
      <c r="Y35" s="32">
        <v>28</v>
      </c>
      <c r="Z35" s="33">
        <f t="shared" si="11"/>
        <v>0.37730764047971971</v>
      </c>
      <c r="AA35" s="32">
        <v>0</v>
      </c>
      <c r="AB35" s="33">
        <f t="shared" si="12"/>
        <v>0</v>
      </c>
      <c r="AC35" s="32">
        <v>436</v>
      </c>
      <c r="AD35" s="33">
        <f t="shared" si="13"/>
        <v>5.8752189731842073</v>
      </c>
    </row>
    <row r="36" spans="1:30" ht="19.5" customHeight="1">
      <c r="A36" s="30">
        <v>26</v>
      </c>
      <c r="B36" s="31" t="str">
        <f>'[1]11'!B34</f>
        <v>Ponorogo</v>
      </c>
      <c r="C36" s="31" t="str">
        <f>'[1]11'!C34</f>
        <v>Po. Utara</v>
      </c>
      <c r="D36" s="32">
        <v>6607</v>
      </c>
      <c r="E36" s="32">
        <v>311</v>
      </c>
      <c r="F36" s="33">
        <f t="shared" si="0"/>
        <v>5.9204264229963837</v>
      </c>
      <c r="G36" s="32">
        <v>1247</v>
      </c>
      <c r="H36" s="33">
        <f t="shared" si="1"/>
        <v>23.738815914715399</v>
      </c>
      <c r="I36" s="32">
        <v>315</v>
      </c>
      <c r="J36" s="33">
        <f t="shared" si="2"/>
        <v>5.9965733866362081</v>
      </c>
      <c r="K36" s="32">
        <v>2307</v>
      </c>
      <c r="L36" s="33">
        <f t="shared" si="3"/>
        <v>43.917761279268994</v>
      </c>
      <c r="M36" s="32">
        <v>207</v>
      </c>
      <c r="N36" s="33">
        <f t="shared" si="4"/>
        <v>3.9406053683609366</v>
      </c>
      <c r="O36" s="32">
        <v>12</v>
      </c>
      <c r="P36" s="33">
        <f t="shared" si="5"/>
        <v>0.22844089091947459</v>
      </c>
      <c r="Q36" s="32">
        <v>527</v>
      </c>
      <c r="R36" s="33">
        <f t="shared" si="6"/>
        <v>10.032362459546926</v>
      </c>
      <c r="S36" s="32">
        <v>327</v>
      </c>
      <c r="T36" s="33">
        <f t="shared" si="7"/>
        <v>6.2250142775556823</v>
      </c>
      <c r="U36" s="34">
        <f t="shared" si="8"/>
        <v>5253</v>
      </c>
      <c r="V36" s="33">
        <f t="shared" si="9"/>
        <v>79.506583926138944</v>
      </c>
      <c r="W36" s="32">
        <v>47</v>
      </c>
      <c r="X36" s="33">
        <f t="shared" si="10"/>
        <v>0.89472682276794213</v>
      </c>
      <c r="Y36" s="32">
        <v>1</v>
      </c>
      <c r="Z36" s="33">
        <f t="shared" si="11"/>
        <v>1.9036740909956214E-2</v>
      </c>
      <c r="AA36" s="32">
        <v>3</v>
      </c>
      <c r="AB36" s="33">
        <f t="shared" si="12"/>
        <v>5.7110222729868647E-2</v>
      </c>
      <c r="AC36" s="32">
        <v>89</v>
      </c>
      <c r="AD36" s="33">
        <f t="shared" si="13"/>
        <v>1.6942699409861033</v>
      </c>
    </row>
    <row r="37" spans="1:30" ht="19.5" customHeight="1">
      <c r="A37" s="30">
        <v>27</v>
      </c>
      <c r="B37" s="31">
        <f>'[1]11'!B35</f>
        <v>0</v>
      </c>
      <c r="C37" s="31" t="str">
        <f>'[1]11'!C35</f>
        <v>Po. Selatan</v>
      </c>
      <c r="D37" s="32">
        <v>5974</v>
      </c>
      <c r="E37" s="32">
        <v>226</v>
      </c>
      <c r="F37" s="33">
        <f t="shared" si="0"/>
        <v>5.6684223727113121</v>
      </c>
      <c r="G37" s="32">
        <v>1710</v>
      </c>
      <c r="H37" s="33">
        <f t="shared" si="1"/>
        <v>42.889390519187359</v>
      </c>
      <c r="I37" s="32">
        <v>244</v>
      </c>
      <c r="J37" s="33">
        <f t="shared" si="2"/>
        <v>6.1198896413343373</v>
      </c>
      <c r="K37" s="32">
        <v>1250</v>
      </c>
      <c r="L37" s="33">
        <f t="shared" si="3"/>
        <v>31.351893654376724</v>
      </c>
      <c r="M37" s="32">
        <v>215</v>
      </c>
      <c r="N37" s="33">
        <f t="shared" si="4"/>
        <v>5.392525708552796</v>
      </c>
      <c r="O37" s="32">
        <v>2</v>
      </c>
      <c r="P37" s="33">
        <f t="shared" si="5"/>
        <v>5.0163029847002751E-2</v>
      </c>
      <c r="Q37" s="32">
        <v>210</v>
      </c>
      <c r="R37" s="33">
        <f t="shared" si="6"/>
        <v>5.2671181339352895</v>
      </c>
      <c r="S37" s="32">
        <v>130</v>
      </c>
      <c r="T37" s="33">
        <f t="shared" si="7"/>
        <v>3.2605969400551791</v>
      </c>
      <c r="U37" s="34">
        <f t="shared" si="8"/>
        <v>3987</v>
      </c>
      <c r="V37" s="33">
        <f t="shared" si="9"/>
        <v>66.739203213927013</v>
      </c>
      <c r="W37" s="32">
        <v>20</v>
      </c>
      <c r="X37" s="33">
        <f t="shared" si="10"/>
        <v>0.5016302984700276</v>
      </c>
      <c r="Y37" s="32">
        <v>0</v>
      </c>
      <c r="Z37" s="33">
        <f t="shared" si="11"/>
        <v>0</v>
      </c>
      <c r="AA37" s="32">
        <v>0</v>
      </c>
      <c r="AB37" s="33">
        <f t="shared" si="12"/>
        <v>0</v>
      </c>
      <c r="AC37" s="32">
        <v>198</v>
      </c>
      <c r="AD37" s="33">
        <f t="shared" si="13"/>
        <v>4.966139954853273</v>
      </c>
    </row>
    <row r="38" spans="1:30" ht="19.5" customHeight="1">
      <c r="A38" s="30">
        <v>28</v>
      </c>
      <c r="B38" s="31" t="str">
        <f>'[1]11'!B36</f>
        <v>Babadan</v>
      </c>
      <c r="C38" s="31" t="str">
        <f>'[1]11'!C36</f>
        <v>Babadan</v>
      </c>
      <c r="D38" s="32">
        <v>6665</v>
      </c>
      <c r="E38" s="32">
        <v>329</v>
      </c>
      <c r="F38" s="33">
        <f t="shared" si="0"/>
        <v>6.5200158541418949</v>
      </c>
      <c r="G38" s="32">
        <v>1688</v>
      </c>
      <c r="H38" s="33">
        <f t="shared" si="1"/>
        <v>33.452239397542613</v>
      </c>
      <c r="I38" s="32">
        <v>431</v>
      </c>
      <c r="J38" s="33">
        <f t="shared" si="2"/>
        <v>8.5414189456995633</v>
      </c>
      <c r="K38" s="32">
        <v>1720</v>
      </c>
      <c r="L38" s="33">
        <f t="shared" si="3"/>
        <v>34.086405073325402</v>
      </c>
      <c r="M38" s="32">
        <v>264</v>
      </c>
      <c r="N38" s="33">
        <f t="shared" si="4"/>
        <v>5.2318668252080851</v>
      </c>
      <c r="O38" s="32">
        <v>6</v>
      </c>
      <c r="P38" s="33">
        <f t="shared" si="5"/>
        <v>0.11890606420927466</v>
      </c>
      <c r="Q38" s="32">
        <v>322</v>
      </c>
      <c r="R38" s="33">
        <f t="shared" si="6"/>
        <v>6.3812921125644078</v>
      </c>
      <c r="S38" s="32">
        <v>286</v>
      </c>
      <c r="T38" s="33">
        <f t="shared" si="7"/>
        <v>5.6678557273087593</v>
      </c>
      <c r="U38" s="34">
        <f t="shared" si="8"/>
        <v>5046</v>
      </c>
      <c r="V38" s="33">
        <f t="shared" si="9"/>
        <v>75.708927231807948</v>
      </c>
      <c r="W38" s="32">
        <v>56</v>
      </c>
      <c r="X38" s="33">
        <f t="shared" si="10"/>
        <v>1.109789932619897</v>
      </c>
      <c r="Y38" s="32">
        <v>3</v>
      </c>
      <c r="Z38" s="33">
        <f t="shared" si="11"/>
        <v>5.9453032104637329E-2</v>
      </c>
      <c r="AA38" s="32">
        <v>1</v>
      </c>
      <c r="AB38" s="33">
        <f t="shared" si="12"/>
        <v>1.9817677368212445E-2</v>
      </c>
      <c r="AC38" s="32">
        <v>172</v>
      </c>
      <c r="AD38" s="33">
        <f t="shared" si="13"/>
        <v>3.408640507332541</v>
      </c>
    </row>
    <row r="39" spans="1:30" ht="19.5" customHeight="1">
      <c r="A39" s="30">
        <v>29</v>
      </c>
      <c r="B39" s="31">
        <f>'[1]11'!B37</f>
        <v>0</v>
      </c>
      <c r="C39" s="31" t="str">
        <f>'[1]11'!C37</f>
        <v>Sukosari</v>
      </c>
      <c r="D39" s="32">
        <v>4888</v>
      </c>
      <c r="E39" s="32">
        <v>345</v>
      </c>
      <c r="F39" s="33">
        <f t="shared" si="0"/>
        <v>9.6638655462184886</v>
      </c>
      <c r="G39" s="32">
        <v>1633</v>
      </c>
      <c r="H39" s="33">
        <f t="shared" si="1"/>
        <v>45.742296918767508</v>
      </c>
      <c r="I39" s="32">
        <v>326</v>
      </c>
      <c r="J39" s="33">
        <f t="shared" si="2"/>
        <v>9.1316526610644253</v>
      </c>
      <c r="K39" s="32">
        <v>510</v>
      </c>
      <c r="L39" s="33">
        <f t="shared" si="3"/>
        <v>14.285714285714285</v>
      </c>
      <c r="M39" s="32">
        <v>392</v>
      </c>
      <c r="N39" s="33">
        <f t="shared" si="4"/>
        <v>10.980392156862745</v>
      </c>
      <c r="O39" s="32">
        <v>5</v>
      </c>
      <c r="P39" s="33">
        <f t="shared" si="5"/>
        <v>0.14005602240896359</v>
      </c>
      <c r="Q39" s="32">
        <v>250</v>
      </c>
      <c r="R39" s="33">
        <f t="shared" si="6"/>
        <v>7.0028011204481793</v>
      </c>
      <c r="S39" s="32">
        <v>109</v>
      </c>
      <c r="T39" s="33">
        <f t="shared" si="7"/>
        <v>3.053221288515406</v>
      </c>
      <c r="U39" s="34">
        <f t="shared" si="8"/>
        <v>3570</v>
      </c>
      <c r="V39" s="33">
        <f t="shared" si="9"/>
        <v>73.036006546644856</v>
      </c>
      <c r="W39" s="32">
        <v>33</v>
      </c>
      <c r="X39" s="33">
        <f t="shared" si="10"/>
        <v>0.92436974789915971</v>
      </c>
      <c r="Y39" s="32">
        <v>4</v>
      </c>
      <c r="Z39" s="33">
        <f t="shared" si="11"/>
        <v>0.11204481792717086</v>
      </c>
      <c r="AA39" s="32">
        <v>0</v>
      </c>
      <c r="AB39" s="33">
        <f t="shared" si="12"/>
        <v>0</v>
      </c>
      <c r="AC39" s="32">
        <v>315</v>
      </c>
      <c r="AD39" s="33">
        <f t="shared" si="13"/>
        <v>8.8235294117647065</v>
      </c>
    </row>
    <row r="40" spans="1:30" ht="19.5" customHeight="1">
      <c r="A40" s="30">
        <v>30</v>
      </c>
      <c r="B40" s="31" t="str">
        <f>'[1]11'!B38</f>
        <v>Jenangan</v>
      </c>
      <c r="C40" s="31" t="str">
        <f>'[1]11'!C38</f>
        <v>Jenangan</v>
      </c>
      <c r="D40" s="32">
        <v>6334</v>
      </c>
      <c r="E40" s="32">
        <v>40</v>
      </c>
      <c r="F40" s="33">
        <f t="shared" si="0"/>
        <v>0.91512239762068182</v>
      </c>
      <c r="G40" s="32">
        <v>1968</v>
      </c>
      <c r="H40" s="33">
        <f t="shared" si="1"/>
        <v>45.024021962937546</v>
      </c>
      <c r="I40" s="32">
        <v>357</v>
      </c>
      <c r="J40" s="33">
        <f t="shared" si="2"/>
        <v>8.1674673987645843</v>
      </c>
      <c r="K40" s="32">
        <v>1361</v>
      </c>
      <c r="L40" s="33">
        <f t="shared" si="3"/>
        <v>31.137039579043694</v>
      </c>
      <c r="M40" s="32">
        <v>290</v>
      </c>
      <c r="N40" s="33">
        <f t="shared" si="4"/>
        <v>6.6346373827499434</v>
      </c>
      <c r="O40" s="32">
        <v>3</v>
      </c>
      <c r="P40" s="33">
        <f t="shared" si="5"/>
        <v>6.8634179821551136E-2</v>
      </c>
      <c r="Q40" s="32">
        <v>242</v>
      </c>
      <c r="R40" s="33">
        <f t="shared" si="6"/>
        <v>5.5364905056051246</v>
      </c>
      <c r="S40" s="32">
        <v>110</v>
      </c>
      <c r="T40" s="33">
        <f t="shared" si="7"/>
        <v>2.516586593456875</v>
      </c>
      <c r="U40" s="34">
        <f t="shared" si="8"/>
        <v>4371</v>
      </c>
      <c r="V40" s="33">
        <f t="shared" si="9"/>
        <v>69.008525418377005</v>
      </c>
      <c r="W40" s="32">
        <v>48</v>
      </c>
      <c r="X40" s="33">
        <f t="shared" si="10"/>
        <v>1.0981468771448182</v>
      </c>
      <c r="Y40" s="32">
        <v>13</v>
      </c>
      <c r="Z40" s="33">
        <f t="shared" si="11"/>
        <v>0.29741477922672155</v>
      </c>
      <c r="AA40" s="32">
        <v>1</v>
      </c>
      <c r="AB40" s="33">
        <f t="shared" si="12"/>
        <v>2.2878059940517045E-2</v>
      </c>
      <c r="AC40" s="32">
        <v>218</v>
      </c>
      <c r="AD40" s="33">
        <f t="shared" si="13"/>
        <v>4.987417067032716</v>
      </c>
    </row>
    <row r="41" spans="1:30" ht="19.5" customHeight="1">
      <c r="A41" s="30">
        <v>31</v>
      </c>
      <c r="B41" s="31">
        <f>'[1]11'!B39</f>
        <v>0</v>
      </c>
      <c r="C41" s="31" t="str">
        <f>'[1]11'!C39</f>
        <v>Setono</v>
      </c>
      <c r="D41" s="32">
        <v>3863</v>
      </c>
      <c r="E41" s="32">
        <v>118</v>
      </c>
      <c r="F41" s="33">
        <f t="shared" si="0"/>
        <v>4.2082738944365188</v>
      </c>
      <c r="G41" s="32">
        <v>709</v>
      </c>
      <c r="H41" s="33">
        <f t="shared" si="1"/>
        <v>25.285306704707562</v>
      </c>
      <c r="I41" s="32">
        <v>58</v>
      </c>
      <c r="J41" s="33">
        <f t="shared" si="2"/>
        <v>2.0684736091298146</v>
      </c>
      <c r="K41" s="32">
        <v>1310</v>
      </c>
      <c r="L41" s="33">
        <f t="shared" si="3"/>
        <v>46.718972895863054</v>
      </c>
      <c r="M41" s="32">
        <v>171</v>
      </c>
      <c r="N41" s="33">
        <f t="shared" si="4"/>
        <v>6.0984308131241081</v>
      </c>
      <c r="O41" s="32">
        <v>8</v>
      </c>
      <c r="P41" s="33">
        <f t="shared" si="5"/>
        <v>0.28530670470756064</v>
      </c>
      <c r="Q41" s="32">
        <v>279</v>
      </c>
      <c r="R41" s="33">
        <f t="shared" si="6"/>
        <v>9.9500713266761771</v>
      </c>
      <c r="S41" s="32">
        <v>151</v>
      </c>
      <c r="T41" s="33">
        <f t="shared" si="7"/>
        <v>5.3851640513552068</v>
      </c>
      <c r="U41" s="34">
        <f t="shared" si="8"/>
        <v>2804</v>
      </c>
      <c r="V41" s="33">
        <f t="shared" si="9"/>
        <v>72.586073000258864</v>
      </c>
      <c r="W41" s="32">
        <v>4</v>
      </c>
      <c r="X41" s="33">
        <f t="shared" si="10"/>
        <v>0.14265335235378032</v>
      </c>
      <c r="Y41" s="32">
        <v>0</v>
      </c>
      <c r="Z41" s="33">
        <f t="shared" si="11"/>
        <v>0</v>
      </c>
      <c r="AA41" s="32">
        <v>0</v>
      </c>
      <c r="AB41" s="33">
        <f t="shared" si="12"/>
        <v>0</v>
      </c>
      <c r="AC41" s="32">
        <v>62</v>
      </c>
      <c r="AD41" s="33">
        <f t="shared" si="13"/>
        <v>2.2111269614835951</v>
      </c>
    </row>
    <row r="42" spans="1:30" ht="19.5" customHeight="1">
      <c r="A42" s="30">
        <v>32</v>
      </c>
      <c r="B42" s="31" t="str">
        <f>'[1]11'!B40</f>
        <v>Ngebel</v>
      </c>
      <c r="C42" s="31" t="str">
        <f>'[1]11'!C40</f>
        <v>Ngebel</v>
      </c>
      <c r="D42" s="32">
        <v>3553</v>
      </c>
      <c r="E42" s="32">
        <v>130</v>
      </c>
      <c r="F42" s="33">
        <f t="shared" si="0"/>
        <v>4.868913857677903</v>
      </c>
      <c r="G42" s="32">
        <v>750</v>
      </c>
      <c r="H42" s="33">
        <f t="shared" si="1"/>
        <v>28.08988764044944</v>
      </c>
      <c r="I42" s="32">
        <v>153</v>
      </c>
      <c r="J42" s="33">
        <f t="shared" si="2"/>
        <v>5.7303370786516847</v>
      </c>
      <c r="K42" s="32">
        <v>591</v>
      </c>
      <c r="L42" s="33">
        <f t="shared" si="3"/>
        <v>22.134831460674157</v>
      </c>
      <c r="M42" s="32">
        <v>779</v>
      </c>
      <c r="N42" s="33">
        <f t="shared" si="4"/>
        <v>29.176029962546817</v>
      </c>
      <c r="O42" s="32">
        <v>32</v>
      </c>
      <c r="P42" s="33">
        <f t="shared" si="5"/>
        <v>1.1985018726591761</v>
      </c>
      <c r="Q42" s="32">
        <v>198</v>
      </c>
      <c r="R42" s="33">
        <f t="shared" si="6"/>
        <v>7.415730337078652</v>
      </c>
      <c r="S42" s="32">
        <v>37</v>
      </c>
      <c r="T42" s="33">
        <f t="shared" si="7"/>
        <v>1.3857677902621723</v>
      </c>
      <c r="U42" s="34">
        <f t="shared" si="8"/>
        <v>2670</v>
      </c>
      <c r="V42" s="33">
        <f t="shared" si="9"/>
        <v>75.147762454263997</v>
      </c>
      <c r="W42" s="32">
        <v>60</v>
      </c>
      <c r="X42" s="33">
        <f t="shared" si="10"/>
        <v>2.2471910112359552</v>
      </c>
      <c r="Y42" s="32">
        <v>0</v>
      </c>
      <c r="Z42" s="33">
        <f t="shared" si="11"/>
        <v>0</v>
      </c>
      <c r="AA42" s="32">
        <v>0</v>
      </c>
      <c r="AB42" s="33">
        <f t="shared" si="12"/>
        <v>0</v>
      </c>
      <c r="AC42" s="32">
        <v>269</v>
      </c>
      <c r="AD42" s="33">
        <f t="shared" si="13"/>
        <v>10.0749063670412</v>
      </c>
    </row>
    <row r="43" spans="1:30" ht="19.5" customHeight="1">
      <c r="A43" s="36" t="s">
        <v>23</v>
      </c>
      <c r="B43" s="36"/>
      <c r="C43" s="36"/>
      <c r="D43" s="37">
        <f t="shared" ref="D43:E43" si="14">SUM(D11:D42)</f>
        <v>159347</v>
      </c>
      <c r="E43" s="37">
        <f t="shared" si="14"/>
        <v>3832</v>
      </c>
      <c r="F43" s="38">
        <f t="shared" si="0"/>
        <v>3.2878310782404268</v>
      </c>
      <c r="G43" s="37">
        <f>SUM(G11:G42)</f>
        <v>45650</v>
      </c>
      <c r="H43" s="38">
        <f t="shared" si="1"/>
        <v>39.167403111084418</v>
      </c>
      <c r="I43" s="37">
        <f>SUM(I11:I42)</f>
        <v>9171</v>
      </c>
      <c r="J43" s="38">
        <f t="shared" si="2"/>
        <v>7.8686583555696643</v>
      </c>
      <c r="K43" s="37">
        <f>SUM(K11:K42)</f>
        <v>29340</v>
      </c>
      <c r="L43" s="38">
        <f t="shared" si="3"/>
        <v>25.173529184648778</v>
      </c>
      <c r="M43" s="37">
        <f>SUM(M11:M42)</f>
        <v>17355</v>
      </c>
      <c r="N43" s="38">
        <f t="shared" si="4"/>
        <v>14.890477130183353</v>
      </c>
      <c r="O43" s="37">
        <f>SUM(O11:O42)</f>
        <v>388</v>
      </c>
      <c r="P43" s="38">
        <f t="shared" si="5"/>
        <v>0.3329014766068073</v>
      </c>
      <c r="Q43" s="37">
        <f>SUM(Q11:Q42)</f>
        <v>7076</v>
      </c>
      <c r="R43" s="38">
        <f t="shared" si="6"/>
        <v>6.071161980592187</v>
      </c>
      <c r="S43" s="37">
        <f>SUM(S11:S42)</f>
        <v>3739</v>
      </c>
      <c r="T43" s="38">
        <f t="shared" si="7"/>
        <v>3.208037683074362</v>
      </c>
      <c r="U43" s="37">
        <f t="shared" si="8"/>
        <v>116551</v>
      </c>
      <c r="V43" s="38">
        <f t="shared" si="9"/>
        <v>73.142889417434915</v>
      </c>
      <c r="W43" s="37">
        <f>SUM(W11:W42)</f>
        <v>1982</v>
      </c>
      <c r="X43" s="38">
        <f t="shared" si="10"/>
        <v>1.7005431098832271</v>
      </c>
      <c r="Y43" s="37">
        <f>SUM(Y11:Y42)</f>
        <v>470</v>
      </c>
      <c r="Z43" s="38">
        <f t="shared" si="11"/>
        <v>0.40325694331236972</v>
      </c>
      <c r="AA43" s="37">
        <f>SUM(AA11:AA42)</f>
        <v>12</v>
      </c>
      <c r="AB43" s="38">
        <f t="shared" si="12"/>
        <v>1.0295921956911567E-2</v>
      </c>
      <c r="AC43" s="37">
        <f>SUM(AC11:AC42)</f>
        <v>7182</v>
      </c>
      <c r="AD43" s="38">
        <f t="shared" si="13"/>
        <v>6.1621092912115722</v>
      </c>
    </row>
    <row r="44" spans="1:30" ht="15.75" customHeight="1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40"/>
      <c r="O44" s="39"/>
      <c r="P44" s="39"/>
      <c r="Q44" s="39"/>
      <c r="R44" s="39"/>
      <c r="S44" s="39"/>
      <c r="T44" s="39"/>
      <c r="U44" s="39"/>
      <c r="V44" s="39"/>
      <c r="W44" s="39"/>
      <c r="X44" s="40"/>
      <c r="Y44" s="39"/>
      <c r="Z44" s="39"/>
      <c r="AA44" s="39"/>
      <c r="AB44" s="39"/>
      <c r="AC44" s="39"/>
      <c r="AD44" s="39"/>
    </row>
    <row r="45" spans="1:30" ht="15.75" customHeight="1">
      <c r="A45" s="39" t="s">
        <v>24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</row>
    <row r="46" spans="1:30" ht="15.75" customHeight="1">
      <c r="A46" s="39" t="s">
        <v>25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</row>
    <row r="47" spans="1:30" ht="15.75" customHeight="1">
      <c r="A47" s="39" t="s">
        <v>26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</row>
    <row r="48" spans="1:30" ht="15.75" customHeight="1">
      <c r="A48" s="39" t="s">
        <v>27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</row>
    <row r="49" spans="1:30" ht="15.75" customHeight="1">
      <c r="A49" s="39" t="s">
        <v>28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</row>
    <row r="50" spans="1:30" ht="15.75" customHeight="1">
      <c r="A50" s="39" t="s">
        <v>29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</row>
    <row r="51" spans="1:30" ht="15.75" customHeight="1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</row>
    <row r="52" spans="1:30" ht="15.75" customHeight="1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</row>
    <row r="53" spans="1:30" ht="15.75" customHeight="1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</row>
    <row r="54" spans="1:30" ht="15.75" customHeight="1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</row>
    <row r="55" spans="1:30" ht="15.75" customHeight="1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</row>
    <row r="56" spans="1:30" ht="15.75" customHeight="1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</row>
    <row r="57" spans="1:30" ht="15.75" customHeight="1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</row>
    <row r="58" spans="1:30" ht="15.75" customHeight="1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</row>
    <row r="59" spans="1:30" ht="15.75" customHeight="1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</row>
    <row r="60" spans="1:30" ht="15.75" customHeight="1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</row>
    <row r="61" spans="1:30" ht="15.75" customHeight="1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</row>
    <row r="62" spans="1:30" ht="15.75" customHeight="1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</row>
    <row r="63" spans="1:30" ht="15.75" customHeight="1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</row>
    <row r="64" spans="1:30" ht="15.75" customHeight="1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 ht="15.75" customHeight="1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 ht="15.75" customHeight="1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 ht="15.75" customHeight="1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</row>
    <row r="68" spans="1:30" ht="15.75" customHeight="1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</row>
    <row r="69" spans="1:30" ht="15.75" customHeight="1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</row>
    <row r="70" spans="1:30" ht="15.75" customHeight="1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</row>
    <row r="71" spans="1:30" ht="15.75" customHeight="1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</row>
    <row r="72" spans="1:30" ht="15.75" customHeight="1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</row>
    <row r="73" spans="1:30" ht="15.75" customHeight="1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</row>
    <row r="74" spans="1:30" ht="15.75" customHeight="1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</row>
    <row r="75" spans="1:30" ht="15.75" customHeight="1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</row>
    <row r="76" spans="1:30" ht="15.75" customHeight="1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</row>
    <row r="77" spans="1:30" ht="15.75" customHeight="1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</row>
    <row r="78" spans="1:30" ht="15.75" customHeight="1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</row>
    <row r="79" spans="1:30" ht="15.75" customHeight="1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</row>
    <row r="80" spans="1:30" ht="15.75" customHeight="1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</row>
    <row r="81" spans="1:30" ht="15.75" customHeight="1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</row>
    <row r="82" spans="1:30" ht="15.75" customHeight="1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</row>
    <row r="83" spans="1:30" ht="15.75" customHeight="1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</row>
    <row r="84" spans="1:30" ht="15.75" customHeight="1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</row>
    <row r="85" spans="1:30" ht="15.75" customHeight="1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</row>
    <row r="86" spans="1:30" ht="15.75" customHeight="1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</row>
    <row r="87" spans="1:30" ht="15.75" customHeight="1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</row>
    <row r="88" spans="1:30" ht="15.75" customHeight="1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</row>
    <row r="89" spans="1:30" ht="15.75" customHeight="1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</row>
    <row r="90" spans="1:30" ht="15.75" customHeight="1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</row>
    <row r="91" spans="1:30" ht="15.75" customHeight="1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</row>
    <row r="92" spans="1:30" ht="15.75" customHeight="1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</row>
    <row r="93" spans="1:30" ht="15.75" customHeight="1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</row>
    <row r="94" spans="1:30" ht="15.75" customHeight="1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</row>
    <row r="95" spans="1:30" ht="15.75" customHeight="1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</row>
    <row r="96" spans="1:30" ht="15.75" customHeight="1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</row>
    <row r="97" spans="1:30" ht="15.75" customHeight="1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</row>
    <row r="98" spans="1:30" ht="15.75" customHeight="1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</row>
    <row r="99" spans="1:30" ht="15.75" customHeight="1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</row>
    <row r="100" spans="1:30" ht="15.75" customHeight="1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</row>
    <row r="101" spans="1:30" ht="15.75" customHeight="1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</row>
    <row r="102" spans="1:30" ht="15.75" customHeight="1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</row>
    <row r="103" spans="1:30" ht="15.75" customHeight="1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</row>
    <row r="104" spans="1:30" ht="15.75" customHeight="1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</row>
    <row r="105" spans="1:30" ht="15.75" customHeight="1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</row>
    <row r="106" spans="1:30" ht="15.75" customHeight="1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</row>
    <row r="107" spans="1:30" ht="15.75" customHeight="1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</row>
    <row r="108" spans="1:30" ht="15.75" customHeight="1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</row>
    <row r="109" spans="1:30" ht="15.75" customHeight="1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</row>
    <row r="110" spans="1:30" ht="15.75" customHeight="1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</row>
    <row r="111" spans="1:30" ht="15.75" customHeight="1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</row>
    <row r="112" spans="1:30" ht="15.75" customHeight="1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</row>
    <row r="113" spans="1:30" ht="15.75" customHeight="1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</row>
    <row r="114" spans="1:30" ht="15.75" customHeight="1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</row>
    <row r="115" spans="1:30" ht="15.75" customHeight="1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</row>
    <row r="116" spans="1:30" ht="15.75" customHeight="1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</row>
    <row r="117" spans="1:30" ht="15.75" customHeight="1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</row>
    <row r="118" spans="1:30" ht="15.75" customHeight="1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</row>
    <row r="119" spans="1:30" ht="15.75" customHeight="1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</row>
    <row r="120" spans="1:30" ht="15.75" customHeight="1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</row>
    <row r="121" spans="1:30" ht="15.75" customHeight="1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</row>
    <row r="122" spans="1:30" ht="15.75" customHeight="1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</row>
    <row r="123" spans="1:30" ht="15.75" customHeight="1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</row>
    <row r="124" spans="1:30" ht="15.75" customHeight="1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</row>
    <row r="125" spans="1:30" ht="15.75" customHeight="1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</row>
    <row r="126" spans="1:30" ht="15.75" customHeight="1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</row>
    <row r="127" spans="1:30" ht="15.75" customHeight="1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</row>
    <row r="128" spans="1:30" ht="15.75" customHeight="1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</row>
    <row r="129" spans="1:30" ht="15.75" customHeight="1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</row>
    <row r="130" spans="1:30" ht="15.75" customHeight="1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</row>
    <row r="131" spans="1:30" ht="15.75" customHeight="1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</row>
    <row r="132" spans="1:30" ht="15.75" customHeight="1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</row>
    <row r="133" spans="1:30" ht="15.75" customHeight="1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</row>
    <row r="134" spans="1:30" ht="15.75" customHeight="1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</row>
    <row r="135" spans="1:30" ht="15.75" customHeight="1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</row>
    <row r="136" spans="1:30" ht="15.75" customHeight="1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</row>
    <row r="137" spans="1:30" ht="15.75" customHeight="1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</row>
    <row r="138" spans="1:30" ht="15.75" customHeight="1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</row>
    <row r="139" spans="1:30" ht="15.75" customHeight="1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</row>
    <row r="140" spans="1:30" ht="15.75" customHeight="1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</row>
    <row r="141" spans="1:30" ht="15.75" customHeight="1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</row>
    <row r="142" spans="1:30" ht="15.75" customHeight="1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</row>
    <row r="143" spans="1:30" ht="15.75" customHeight="1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</row>
    <row r="144" spans="1:30" ht="15.75" customHeight="1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</row>
    <row r="145" spans="1:30" ht="15.75" customHeight="1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</row>
    <row r="146" spans="1:30" ht="15.75" customHeight="1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</row>
    <row r="147" spans="1:30" ht="15.75" customHeight="1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</row>
    <row r="148" spans="1:30" ht="15.75" customHeight="1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</row>
    <row r="149" spans="1:30" ht="15.75" customHeight="1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</row>
    <row r="150" spans="1:30" ht="15.75" customHeight="1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</row>
    <row r="151" spans="1:30" ht="15.75" customHeight="1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</row>
    <row r="152" spans="1:30" ht="15.75" customHeight="1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</row>
    <row r="153" spans="1:30" ht="15.75" customHeight="1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</row>
    <row r="154" spans="1:30" ht="15.75" customHeight="1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</row>
    <row r="155" spans="1:30" ht="15.75" customHeight="1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</row>
    <row r="156" spans="1:30" ht="15.75" customHeight="1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</row>
    <row r="157" spans="1:30" ht="15.75" customHeight="1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</row>
    <row r="158" spans="1:30" ht="15.75" customHeight="1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</row>
    <row r="159" spans="1:30" ht="15.75" customHeight="1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</row>
    <row r="160" spans="1:30" ht="15.75" customHeight="1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</row>
    <row r="161" spans="1:30" ht="15.75" customHeight="1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</row>
    <row r="162" spans="1:30" ht="15.75" customHeight="1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</row>
    <row r="163" spans="1:30" ht="15.75" customHeight="1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</row>
    <row r="164" spans="1:30" ht="15.75" customHeight="1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</row>
    <row r="165" spans="1:30" ht="15.75" customHeight="1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</row>
    <row r="166" spans="1:30" ht="15.75" customHeight="1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</row>
    <row r="167" spans="1:30" ht="15.75" customHeight="1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</row>
    <row r="168" spans="1:30" ht="15.75" customHeight="1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</row>
    <row r="169" spans="1:30" ht="15.75" customHeight="1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</row>
    <row r="170" spans="1:30" ht="15.75" customHeight="1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</row>
    <row r="171" spans="1:30" ht="15.75" customHeight="1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</row>
    <row r="172" spans="1:30" ht="15.75" customHeight="1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</row>
    <row r="173" spans="1:30" ht="15.75" customHeight="1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</row>
    <row r="174" spans="1:30" ht="15.75" customHeight="1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</row>
    <row r="175" spans="1:30" ht="15.75" customHeight="1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</row>
    <row r="176" spans="1:30" ht="15.75" customHeight="1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</row>
    <row r="177" spans="1:30" ht="15.75" customHeight="1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</row>
    <row r="178" spans="1:30" ht="15.75" customHeight="1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</row>
    <row r="179" spans="1:30" ht="15.75" customHeight="1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</row>
    <row r="180" spans="1:30" ht="15.75" customHeight="1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</row>
    <row r="181" spans="1:30" ht="15.75" customHeight="1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</row>
    <row r="182" spans="1:30" ht="15.75" customHeight="1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</row>
    <row r="183" spans="1:30" ht="15.75" customHeight="1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</row>
    <row r="184" spans="1:30" ht="15.75" customHeight="1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</row>
    <row r="185" spans="1:30" ht="15.75" customHeight="1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</row>
    <row r="186" spans="1:30" ht="15.75" customHeight="1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</row>
    <row r="187" spans="1:30" ht="15.75" customHeight="1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</row>
    <row r="188" spans="1:30" ht="15.75" customHeight="1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</row>
    <row r="189" spans="1:30" ht="15.75" customHeight="1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</row>
    <row r="190" spans="1:30" ht="15.75" customHeight="1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</row>
    <row r="191" spans="1:30" ht="15.75" customHeight="1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</row>
    <row r="192" spans="1:30" ht="15.75" customHeight="1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</row>
    <row r="193" spans="1:30" ht="15.75" customHeight="1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</row>
    <row r="194" spans="1:30" ht="15.75" customHeight="1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</row>
    <row r="195" spans="1:30" ht="15.75" customHeight="1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</row>
    <row r="196" spans="1:30" ht="15.75" customHeight="1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</row>
    <row r="197" spans="1:30" ht="15.75" customHeight="1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</row>
    <row r="198" spans="1:30" ht="15.75" customHeight="1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</row>
    <row r="199" spans="1:30" ht="15.75" customHeight="1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</row>
    <row r="200" spans="1:30" ht="15.75" customHeight="1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</row>
    <row r="201" spans="1:30" ht="15.75" customHeight="1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</row>
    <row r="202" spans="1:30" ht="15.75" customHeight="1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</row>
    <row r="203" spans="1:30" ht="15.75" customHeight="1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</row>
    <row r="204" spans="1:30" ht="15.75" customHeight="1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</row>
    <row r="205" spans="1:30" ht="15.75" customHeight="1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</row>
    <row r="206" spans="1:30" ht="15.75" customHeight="1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</row>
    <row r="207" spans="1:30" ht="15.75" customHeight="1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</row>
    <row r="208" spans="1:30" ht="15.75" customHeight="1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</row>
    <row r="209" spans="1:30" ht="15.75" customHeight="1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</row>
    <row r="210" spans="1:30" ht="15.75" customHeight="1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</row>
    <row r="211" spans="1:30" ht="15.75" customHeight="1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</row>
    <row r="212" spans="1:30" ht="15.75" customHeight="1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</row>
    <row r="213" spans="1:30" ht="15.75" customHeight="1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</row>
    <row r="214" spans="1:30" ht="15.75" customHeight="1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</row>
    <row r="215" spans="1:30" ht="15.75" customHeight="1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</row>
    <row r="216" spans="1:30" ht="15.75" customHeight="1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</row>
    <row r="217" spans="1:30" ht="15.75" customHeight="1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</row>
    <row r="218" spans="1:30" ht="15.75" customHeight="1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</row>
    <row r="219" spans="1:30" ht="15.75" customHeight="1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</row>
    <row r="220" spans="1:30" ht="15.75" customHeight="1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</row>
    <row r="221" spans="1:30" ht="15.75" customHeight="1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</row>
    <row r="222" spans="1:30" ht="15.75" customHeight="1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</row>
    <row r="223" spans="1:30" ht="15.75" customHeight="1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</row>
    <row r="224" spans="1:30" ht="15.75" customHeight="1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</row>
    <row r="225" spans="1:30" ht="15.75" customHeight="1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</row>
    <row r="226" spans="1:30" ht="15.75" customHeight="1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</row>
    <row r="227" spans="1:30" ht="15.75" customHeight="1">
      <c r="A227" s="39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</row>
    <row r="228" spans="1:30" ht="15.75" customHeight="1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</row>
    <row r="229" spans="1:30" ht="15.75" customHeight="1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</row>
    <row r="230" spans="1:30" ht="15.75" customHeight="1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</row>
    <row r="231" spans="1:30" ht="15.75" customHeight="1">
      <c r="A231" s="39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</row>
    <row r="232" spans="1:30" ht="15.75" customHeight="1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</row>
    <row r="233" spans="1:30" ht="15.75" customHeight="1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</row>
    <row r="234" spans="1:30" ht="15.75" customHeight="1">
      <c r="A234" s="39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</row>
    <row r="235" spans="1:30" ht="15.75" customHeight="1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</row>
    <row r="236" spans="1:30" ht="15.75" customHeight="1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</row>
    <row r="237" spans="1:30" ht="15.75" customHeight="1">
      <c r="A237" s="39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</row>
    <row r="238" spans="1:30" ht="15.75" customHeight="1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</row>
    <row r="239" spans="1:30" ht="15.75" customHeight="1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</row>
    <row r="240" spans="1:30" ht="15.75" customHeight="1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</row>
    <row r="241" spans="1:30" ht="15.75" customHeight="1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</row>
    <row r="242" spans="1:30" ht="15.75" customHeight="1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</row>
    <row r="243" spans="1:30" ht="15.75" customHeight="1">
      <c r="A243" s="39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</row>
    <row r="244" spans="1:30" ht="15.75" customHeight="1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</row>
    <row r="245" spans="1:30" ht="15.75" customHeight="1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</row>
    <row r="246" spans="1:30" ht="15.75" customHeight="1">
      <c r="A246" s="39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</row>
    <row r="247" spans="1:30" ht="15.75" customHeight="1">
      <c r="A247" s="39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</row>
    <row r="248" spans="1:30" ht="15.75" customHeight="1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</row>
    <row r="249" spans="1:30" ht="15.75" customHeight="1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</row>
    <row r="250" spans="1:30" ht="15.75" customHeight="1">
      <c r="A250" s="39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</row>
    <row r="251" spans="1:30" ht="15.75" customHeight="1"/>
    <row r="252" spans="1:30" ht="15.75" customHeight="1"/>
    <row r="253" spans="1:30" ht="15.75" customHeight="1"/>
    <row r="254" spans="1:30" ht="15.75" customHeight="1"/>
    <row r="255" spans="1:30" ht="15.75" customHeight="1"/>
    <row r="256" spans="1:3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3:AD3"/>
    <mergeCell ref="A7:A9"/>
    <mergeCell ref="B7:B9"/>
    <mergeCell ref="C7:C9"/>
    <mergeCell ref="D7:D9"/>
    <mergeCell ref="E7:AD8"/>
  </mergeCells>
  <printOptions horizontalCentered="1"/>
  <pageMargins left="0.84" right="0.78" top="1.1417322834645669" bottom="0.9055118110236221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2026-05-22T23:56:53Z</dcterms:created>
  <dcterms:modified xsi:type="dcterms:W3CDTF">2026-05-22T23:57:36Z</dcterms:modified>
</cp:coreProperties>
</file>