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BFD9B9A7-E561-4F9B-8AFE-85EEA723B690}" xr6:coauthVersionLast="47" xr6:coauthVersionMax="47" xr10:uidLastSave="{00000000-0000-0000-0000-000000000000}"/>
  <bookViews>
    <workbookView xWindow="-120" yWindow="-120" windowWidth="20730" windowHeight="11040" xr2:uid="{9CA45146-D218-4691-948A-3A4A75AF2A66}"/>
  </bookViews>
  <sheets>
    <sheet name="81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B12" i="1"/>
  <c r="C12" i="1"/>
  <c r="K12" i="1"/>
  <c r="L12" i="1"/>
  <c r="L44" i="1" s="1"/>
  <c r="M12" i="1"/>
  <c r="B13" i="1"/>
  <c r="C13" i="1"/>
  <c r="K13" i="1"/>
  <c r="L13" i="1"/>
  <c r="M13" i="1"/>
  <c r="M44" i="1" s="1"/>
  <c r="B14" i="1"/>
  <c r="C14" i="1"/>
  <c r="K14" i="1"/>
  <c r="L14" i="1"/>
  <c r="M14" i="1"/>
  <c r="N14" i="1"/>
  <c r="O14" i="1" s="1"/>
  <c r="B15" i="1"/>
  <c r="C15" i="1"/>
  <c r="K15" i="1"/>
  <c r="L15" i="1"/>
  <c r="M15" i="1"/>
  <c r="N15" i="1"/>
  <c r="O15" i="1"/>
  <c r="B16" i="1"/>
  <c r="C16" i="1"/>
  <c r="K16" i="1"/>
  <c r="N16" i="1" s="1"/>
  <c r="O16" i="1" s="1"/>
  <c r="L16" i="1"/>
  <c r="M16" i="1"/>
  <c r="B17" i="1"/>
  <c r="C17" i="1"/>
  <c r="K17" i="1"/>
  <c r="K44" i="1" s="1"/>
  <c r="L17" i="1"/>
  <c r="M17" i="1"/>
  <c r="B18" i="1"/>
  <c r="C18" i="1"/>
  <c r="K18" i="1"/>
  <c r="N18" i="1" s="1"/>
  <c r="O18" i="1" s="1"/>
  <c r="L18" i="1"/>
  <c r="M18" i="1"/>
  <c r="B19" i="1"/>
  <c r="C19" i="1"/>
  <c r="K19" i="1"/>
  <c r="N19" i="1" s="1"/>
  <c r="O19" i="1" s="1"/>
  <c r="L19" i="1"/>
  <c r="M19" i="1"/>
  <c r="B20" i="1"/>
  <c r="C20" i="1"/>
  <c r="K20" i="1"/>
  <c r="L20" i="1"/>
  <c r="N20" i="1" s="1"/>
  <c r="O20" i="1" s="1"/>
  <c r="M20" i="1"/>
  <c r="B21" i="1"/>
  <c r="C21" i="1"/>
  <c r="K21" i="1"/>
  <c r="L21" i="1"/>
  <c r="N21" i="1" s="1"/>
  <c r="O21" i="1" s="1"/>
  <c r="M21" i="1"/>
  <c r="B22" i="1"/>
  <c r="C22" i="1"/>
  <c r="K22" i="1"/>
  <c r="L22" i="1"/>
  <c r="M22" i="1"/>
  <c r="N22" i="1"/>
  <c r="O22" i="1" s="1"/>
  <c r="B23" i="1"/>
  <c r="C23" i="1"/>
  <c r="K23" i="1"/>
  <c r="L23" i="1"/>
  <c r="M23" i="1"/>
  <c r="N23" i="1"/>
  <c r="O23" i="1"/>
  <c r="B24" i="1"/>
  <c r="C24" i="1"/>
  <c r="K24" i="1"/>
  <c r="L24" i="1"/>
  <c r="M24" i="1"/>
  <c r="N24" i="1" s="1"/>
  <c r="O24" i="1" s="1"/>
  <c r="B25" i="1"/>
  <c r="C25" i="1"/>
  <c r="K25" i="1"/>
  <c r="N25" i="1" s="1"/>
  <c r="O25" i="1" s="1"/>
  <c r="L25" i="1"/>
  <c r="M25" i="1"/>
  <c r="B26" i="1"/>
  <c r="C26" i="1"/>
  <c r="K26" i="1"/>
  <c r="N26" i="1" s="1"/>
  <c r="O26" i="1" s="1"/>
  <c r="L26" i="1"/>
  <c r="M26" i="1"/>
  <c r="B27" i="1"/>
  <c r="C27" i="1"/>
  <c r="K27" i="1"/>
  <c r="N27" i="1" s="1"/>
  <c r="O27" i="1" s="1"/>
  <c r="L27" i="1"/>
  <c r="M27" i="1"/>
  <c r="B28" i="1"/>
  <c r="C28" i="1"/>
  <c r="K28" i="1"/>
  <c r="L28" i="1"/>
  <c r="N28" i="1" s="1"/>
  <c r="O28" i="1" s="1"/>
  <c r="M28" i="1"/>
  <c r="B29" i="1"/>
  <c r="C29" i="1"/>
  <c r="K29" i="1"/>
  <c r="L29" i="1"/>
  <c r="N29" i="1" s="1"/>
  <c r="O29" i="1" s="1"/>
  <c r="M29" i="1"/>
  <c r="B30" i="1"/>
  <c r="C30" i="1"/>
  <c r="K30" i="1"/>
  <c r="L30" i="1"/>
  <c r="M30" i="1"/>
  <c r="N30" i="1"/>
  <c r="O30" i="1" s="1"/>
  <c r="B31" i="1"/>
  <c r="C31" i="1"/>
  <c r="K31" i="1"/>
  <c r="L31" i="1"/>
  <c r="M31" i="1"/>
  <c r="N31" i="1"/>
  <c r="O31" i="1"/>
  <c r="B32" i="1"/>
  <c r="C32" i="1"/>
  <c r="K32" i="1"/>
  <c r="L32" i="1"/>
  <c r="M32" i="1"/>
  <c r="N32" i="1" s="1"/>
  <c r="O32" i="1" s="1"/>
  <c r="B33" i="1"/>
  <c r="C33" i="1"/>
  <c r="K33" i="1"/>
  <c r="N33" i="1" s="1"/>
  <c r="O33" i="1" s="1"/>
  <c r="L33" i="1"/>
  <c r="M33" i="1"/>
  <c r="B34" i="1"/>
  <c r="C34" i="1"/>
  <c r="K34" i="1"/>
  <c r="N34" i="1" s="1"/>
  <c r="O34" i="1" s="1"/>
  <c r="L34" i="1"/>
  <c r="M34" i="1"/>
  <c r="B35" i="1"/>
  <c r="C35" i="1"/>
  <c r="K35" i="1"/>
  <c r="N35" i="1" s="1"/>
  <c r="O35" i="1" s="1"/>
  <c r="L35" i="1"/>
  <c r="M35" i="1"/>
  <c r="B36" i="1"/>
  <c r="C36" i="1"/>
  <c r="K36" i="1"/>
  <c r="L36" i="1"/>
  <c r="N36" i="1" s="1"/>
  <c r="O36" i="1" s="1"/>
  <c r="M36" i="1"/>
  <c r="B37" i="1"/>
  <c r="C37" i="1"/>
  <c r="K37" i="1"/>
  <c r="N37" i="1" s="1"/>
  <c r="O37" i="1" s="1"/>
  <c r="L37" i="1"/>
  <c r="M37" i="1"/>
  <c r="B38" i="1"/>
  <c r="C38" i="1"/>
  <c r="K38" i="1"/>
  <c r="L38" i="1"/>
  <c r="M38" i="1"/>
  <c r="N38" i="1"/>
  <c r="O38" i="1" s="1"/>
  <c r="B39" i="1"/>
  <c r="C39" i="1"/>
  <c r="K39" i="1"/>
  <c r="L39" i="1"/>
  <c r="M39" i="1"/>
  <c r="N39" i="1"/>
  <c r="O39" i="1"/>
  <c r="B40" i="1"/>
  <c r="C40" i="1"/>
  <c r="K40" i="1"/>
  <c r="L40" i="1"/>
  <c r="M40" i="1"/>
  <c r="N40" i="1" s="1"/>
  <c r="O40" i="1" s="1"/>
  <c r="B41" i="1"/>
  <c r="C41" i="1"/>
  <c r="K41" i="1"/>
  <c r="N41" i="1" s="1"/>
  <c r="O41" i="1" s="1"/>
  <c r="L41" i="1"/>
  <c r="M41" i="1"/>
  <c r="B42" i="1"/>
  <c r="C42" i="1"/>
  <c r="K42" i="1"/>
  <c r="N42" i="1" s="1"/>
  <c r="O42" i="1" s="1"/>
  <c r="L42" i="1"/>
  <c r="M42" i="1"/>
  <c r="B43" i="1"/>
  <c r="C43" i="1"/>
  <c r="K43" i="1"/>
  <c r="N43" i="1" s="1"/>
  <c r="O43" i="1" s="1"/>
  <c r="L43" i="1"/>
  <c r="M43" i="1"/>
  <c r="D44" i="1"/>
  <c r="E44" i="1"/>
  <c r="F44" i="1"/>
  <c r="G44" i="1"/>
  <c r="H44" i="1"/>
  <c r="I44" i="1"/>
  <c r="J44" i="1"/>
  <c r="N12" i="1" l="1"/>
  <c r="N13" i="1"/>
  <c r="O13" i="1" s="1"/>
  <c r="N17" i="1"/>
  <c r="O17" i="1" s="1"/>
  <c r="O12" i="1" l="1"/>
  <c r="N44" i="1"/>
  <c r="O44" i="1" s="1"/>
</calcChain>
</file>

<file path=xl/sharedStrings.xml><?xml version="1.0" encoding="utf-8"?>
<sst xmlns="http://schemas.openxmlformats.org/spreadsheetml/2006/main" count="27" uniqueCount="20">
  <si>
    <t>Sasaran ODGJ berat kabupaten/kota diperoleh berdasarkan prevalensi data riset / survei terbaru</t>
  </si>
  <si>
    <t>Sumber: Bidang P2P</t>
  </si>
  <si>
    <t>TOTAL</t>
  </si>
  <si>
    <t>%</t>
  </si>
  <si>
    <t>JUMLAH</t>
  </si>
  <si>
    <t>&gt; 60 th</t>
  </si>
  <si>
    <t>15 - 59 th</t>
  </si>
  <si>
    <t>0-14 th</t>
  </si>
  <si>
    <t>MENDAPAT PELAYANAN KESEHATAN</t>
  </si>
  <si>
    <t>PSIKOTIK AKUT</t>
  </si>
  <si>
    <t>SKIZOFRENIA</t>
  </si>
  <si>
    <t>PELAYANAN KESEHATAN ODGJ BERAT</t>
  </si>
  <si>
    <t>SASARAN ODGJ BERAT</t>
  </si>
  <si>
    <t>PUSKESMAS</t>
  </si>
  <si>
    <t>KECAMATAN</t>
  </si>
  <si>
    <t>NO</t>
  </si>
  <si>
    <t>TAHUN</t>
  </si>
  <si>
    <t>KABUPATEN/KOTA</t>
  </si>
  <si>
    <t>PELAYANAN KESEHATAN ORANG DENGAN GANGGUAN JIWA (ODGJ) BERAT MENURUT KECAMATAN DAN PUSKESMAS</t>
  </si>
  <si>
    <t>TABEL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</si>
</sst>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rgb="FF000000"/>
      <name val="Calibri"/>
      <scheme val="minor"/>
    </font>
    <font>
      <sz val="12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</font>
    <font>
      <b/>
      <i/>
      <sz val="12"/>
      <color rgb="FF000000"/>
      <name val="Arial"/>
    </font>
    <font>
      <b/>
      <u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CC0A6-F190-4F2D-ACDC-FB62E7C552CE}">
  <sheetPr codeName="Sheet82"/>
  <dimension ref="A1:Z1000"/>
  <sheetViews>
    <sheetView tabSelected="1" workbookViewId="0">
      <selection activeCell="A3" sqref="A3:O3"/>
    </sheetView>
  </sheetViews>
  <sheetFormatPr defaultColWidth="14.42578125" defaultRowHeight="15" customHeight="1"/>
  <cols>
    <col min="1" max="1" width="6.28515625" style="1" customWidth="1"/>
    <col min="2" max="2" width="17.42578125" style="1" customWidth="1"/>
    <col min="3" max="3" width="16.28515625" style="1" customWidth="1"/>
    <col min="4" max="14" width="14" style="1" customWidth="1"/>
    <col min="15" max="15" width="14.140625" style="1" customWidth="1"/>
    <col min="16" max="26" width="14" style="1" customWidth="1"/>
    <col min="27" max="16384" width="14.42578125" style="1"/>
  </cols>
  <sheetData>
    <row r="1" spans="1:26" ht="15.75">
      <c r="A1" s="42" t="s">
        <v>19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41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40"/>
      <c r="B4" s="40"/>
      <c r="C4" s="39"/>
      <c r="D4" s="38"/>
      <c r="E4" s="38"/>
      <c r="F4" s="38"/>
      <c r="G4" s="39" t="s">
        <v>17</v>
      </c>
      <c r="H4" s="38" t="str">
        <f>'[1]1'!$F$5</f>
        <v>PONOROGO</v>
      </c>
      <c r="I4" s="38"/>
      <c r="J4" s="38"/>
      <c r="K4" s="38"/>
      <c r="L4" s="38"/>
      <c r="M4" s="38"/>
      <c r="N4" s="37"/>
      <c r="O4" s="37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>
      <c r="A5" s="40"/>
      <c r="B5" s="40"/>
      <c r="C5" s="39"/>
      <c r="D5" s="38"/>
      <c r="E5" s="38"/>
      <c r="F5" s="38"/>
      <c r="G5" s="39" t="s">
        <v>16</v>
      </c>
      <c r="H5" s="38">
        <f>'[1]1'!$F$6</f>
        <v>2025</v>
      </c>
      <c r="I5" s="38"/>
      <c r="J5" s="38"/>
      <c r="K5" s="38"/>
      <c r="L5" s="38"/>
      <c r="M5" s="38"/>
      <c r="N5" s="37"/>
      <c r="O5" s="37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5" t="s">
        <v>15</v>
      </c>
      <c r="B7" s="35" t="s">
        <v>14</v>
      </c>
      <c r="C7" s="35" t="s">
        <v>13</v>
      </c>
      <c r="D7" s="34" t="s">
        <v>12</v>
      </c>
      <c r="E7" s="33" t="s">
        <v>11</v>
      </c>
      <c r="F7" s="32"/>
      <c r="G7" s="32"/>
      <c r="H7" s="32"/>
      <c r="I7" s="32"/>
      <c r="J7" s="32"/>
      <c r="K7" s="32"/>
      <c r="L7" s="32"/>
      <c r="M7" s="32"/>
      <c r="N7" s="32"/>
      <c r="O7" s="3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7"/>
      <c r="B8" s="27"/>
      <c r="C8" s="27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8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>
      <c r="A9" s="27"/>
      <c r="B9" s="27"/>
      <c r="C9" s="27"/>
      <c r="D9" s="27"/>
      <c r="E9" s="26" t="s">
        <v>10</v>
      </c>
      <c r="F9" s="10"/>
      <c r="G9" s="24"/>
      <c r="H9" s="26" t="s">
        <v>9</v>
      </c>
      <c r="I9" s="10"/>
      <c r="J9" s="24"/>
      <c r="K9" s="26" t="s">
        <v>2</v>
      </c>
      <c r="L9" s="10"/>
      <c r="M9" s="24"/>
      <c r="N9" s="25" t="s">
        <v>8</v>
      </c>
      <c r="O9" s="2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>
      <c r="A10" s="23"/>
      <c r="B10" s="23"/>
      <c r="C10" s="23"/>
      <c r="D10" s="23"/>
      <c r="E10" s="22" t="s">
        <v>7</v>
      </c>
      <c r="F10" s="22" t="s">
        <v>6</v>
      </c>
      <c r="G10" s="20" t="s">
        <v>5</v>
      </c>
      <c r="H10" s="19" t="s">
        <v>7</v>
      </c>
      <c r="I10" s="19" t="s">
        <v>6</v>
      </c>
      <c r="J10" s="21" t="s">
        <v>5</v>
      </c>
      <c r="K10" s="19" t="s">
        <v>7</v>
      </c>
      <c r="L10" s="19" t="s">
        <v>6</v>
      </c>
      <c r="M10" s="20" t="s">
        <v>5</v>
      </c>
      <c r="N10" s="19" t="s">
        <v>4</v>
      </c>
      <c r="O10" s="19" t="s">
        <v>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18">
        <v>13</v>
      </c>
      <c r="N11" s="18">
        <v>14</v>
      </c>
      <c r="O11" s="18">
        <v>15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6">
        <v>1</v>
      </c>
      <c r="B12" s="15" t="str">
        <f>'[1]11'!B9</f>
        <v>Ngrayun</v>
      </c>
      <c r="C12" s="15" t="str">
        <f>'[1]11'!C9</f>
        <v>Ngrayun</v>
      </c>
      <c r="D12" s="14">
        <v>64</v>
      </c>
      <c r="E12" s="14">
        <v>0</v>
      </c>
      <c r="F12" s="14">
        <v>54</v>
      </c>
      <c r="G12" s="14">
        <v>54</v>
      </c>
      <c r="H12" s="14">
        <v>0</v>
      </c>
      <c r="I12" s="14">
        <v>0</v>
      </c>
      <c r="J12" s="14">
        <v>0</v>
      </c>
      <c r="K12" s="13">
        <f>(E12+H12)</f>
        <v>0</v>
      </c>
      <c r="L12" s="13">
        <f>F12+I12</f>
        <v>54</v>
      </c>
      <c r="M12" s="13">
        <f>G12+J12</f>
        <v>54</v>
      </c>
      <c r="N12" s="13">
        <f>SUM(K12:M12)</f>
        <v>108</v>
      </c>
      <c r="O12" s="12">
        <f>N12/D12*100</f>
        <v>168.75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6">
        <v>2</v>
      </c>
      <c r="B13" s="15">
        <f>'[1]11'!B10</f>
        <v>0</v>
      </c>
      <c r="C13" s="15" t="str">
        <f>'[1]11'!C10</f>
        <v>Selur</v>
      </c>
      <c r="D13" s="14">
        <v>40</v>
      </c>
      <c r="E13" s="14">
        <v>0</v>
      </c>
      <c r="F13" s="14">
        <v>40</v>
      </c>
      <c r="G13" s="14">
        <v>0</v>
      </c>
      <c r="H13" s="14">
        <v>0</v>
      </c>
      <c r="I13" s="14">
        <v>0</v>
      </c>
      <c r="J13" s="14">
        <v>0</v>
      </c>
      <c r="K13" s="13">
        <f>(E13+H13)</f>
        <v>0</v>
      </c>
      <c r="L13" s="13">
        <f>F13+I13</f>
        <v>40</v>
      </c>
      <c r="M13" s="13">
        <f>G13+J13</f>
        <v>0</v>
      </c>
      <c r="N13" s="13">
        <f>SUM(K13:M13)</f>
        <v>40</v>
      </c>
      <c r="O13" s="12">
        <f>N13/D13*100</f>
        <v>100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16">
        <v>3</v>
      </c>
      <c r="B14" s="15" t="str">
        <f>'[1]11'!B11</f>
        <v>Slahung</v>
      </c>
      <c r="C14" s="15" t="str">
        <f>'[1]11'!C11</f>
        <v>Slahung</v>
      </c>
      <c r="D14" s="14">
        <v>56</v>
      </c>
      <c r="E14" s="17">
        <v>0</v>
      </c>
      <c r="F14" s="14">
        <v>44</v>
      </c>
      <c r="G14" s="14">
        <v>5</v>
      </c>
      <c r="H14" s="14">
        <v>0</v>
      </c>
      <c r="I14" s="14">
        <v>0</v>
      </c>
      <c r="J14" s="14">
        <v>0</v>
      </c>
      <c r="K14" s="13">
        <f>(E14+H14)</f>
        <v>0</v>
      </c>
      <c r="L14" s="13">
        <f>F14+I14</f>
        <v>44</v>
      </c>
      <c r="M14" s="13">
        <f>G14+J14</f>
        <v>5</v>
      </c>
      <c r="N14" s="13">
        <f>SUM(K14:M14)</f>
        <v>49</v>
      </c>
      <c r="O14" s="12">
        <f>N14/D14*100</f>
        <v>87.5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16">
        <v>4</v>
      </c>
      <c r="B15" s="15">
        <f>'[1]11'!B12</f>
        <v>0</v>
      </c>
      <c r="C15" s="15" t="str">
        <f>'[1]11'!C12</f>
        <v>Nailan</v>
      </c>
      <c r="D15" s="14">
        <v>46</v>
      </c>
      <c r="E15" s="14">
        <v>0</v>
      </c>
      <c r="F15" s="14">
        <v>33</v>
      </c>
      <c r="G15" s="14">
        <v>10</v>
      </c>
      <c r="H15" s="17">
        <v>0</v>
      </c>
      <c r="I15" s="14">
        <v>16</v>
      </c>
      <c r="J15" s="14">
        <v>7</v>
      </c>
      <c r="K15" s="13">
        <f>(E15+H15)</f>
        <v>0</v>
      </c>
      <c r="L15" s="13">
        <f>F15+I15</f>
        <v>49</v>
      </c>
      <c r="M15" s="13">
        <f>G15+J15</f>
        <v>17</v>
      </c>
      <c r="N15" s="13">
        <f>SUM(K15:M15)</f>
        <v>66</v>
      </c>
      <c r="O15" s="12">
        <f>N15/D15*100</f>
        <v>143.47826086956522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6">
        <v>5</v>
      </c>
      <c r="B16" s="15" t="str">
        <f>'[1]11'!B13</f>
        <v>Bungkal</v>
      </c>
      <c r="C16" s="15" t="str">
        <f>'[1]11'!C13</f>
        <v>Bungkal</v>
      </c>
      <c r="D16" s="14">
        <v>74</v>
      </c>
      <c r="E16" s="14">
        <v>0</v>
      </c>
      <c r="F16" s="14">
        <v>46</v>
      </c>
      <c r="G16" s="14">
        <v>4</v>
      </c>
      <c r="H16" s="14">
        <v>0</v>
      </c>
      <c r="I16" s="14">
        <v>14</v>
      </c>
      <c r="J16" s="14">
        <v>10</v>
      </c>
      <c r="K16" s="13">
        <f>(E16+H16)</f>
        <v>0</v>
      </c>
      <c r="L16" s="13">
        <f>F16+I16</f>
        <v>60</v>
      </c>
      <c r="M16" s="13">
        <f>G16+J16</f>
        <v>14</v>
      </c>
      <c r="N16" s="13">
        <f>SUM(K16:M16)</f>
        <v>74</v>
      </c>
      <c r="O16" s="12">
        <f>N16/D16*100</f>
        <v>100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6">
        <v>6</v>
      </c>
      <c r="B17" s="15" t="str">
        <f>'[1]11'!B14</f>
        <v>Sambit</v>
      </c>
      <c r="C17" s="15" t="str">
        <f>'[1]11'!C14</f>
        <v>Sambit</v>
      </c>
      <c r="D17" s="14">
        <v>35</v>
      </c>
      <c r="E17" s="14">
        <v>0</v>
      </c>
      <c r="F17" s="14">
        <v>41</v>
      </c>
      <c r="G17" s="14">
        <v>7</v>
      </c>
      <c r="H17" s="14">
        <v>0</v>
      </c>
      <c r="I17" s="14">
        <v>1</v>
      </c>
      <c r="J17" s="14">
        <v>0</v>
      </c>
      <c r="K17" s="13">
        <f>(E17+H17)</f>
        <v>0</v>
      </c>
      <c r="L17" s="13">
        <f>F17+I17</f>
        <v>42</v>
      </c>
      <c r="M17" s="13">
        <f>G17+J17</f>
        <v>7</v>
      </c>
      <c r="N17" s="13">
        <f>SUM(K17:M17)</f>
        <v>49</v>
      </c>
      <c r="O17" s="12">
        <f>N17/D17*100</f>
        <v>140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6">
        <v>7</v>
      </c>
      <c r="B18" s="15">
        <f>'[1]11'!B15</f>
        <v>0</v>
      </c>
      <c r="C18" s="15" t="str">
        <f>'[1]11'!C15</f>
        <v>Wringinanom</v>
      </c>
      <c r="D18" s="14">
        <v>51</v>
      </c>
      <c r="E18" s="14">
        <v>1</v>
      </c>
      <c r="F18" s="14">
        <v>45</v>
      </c>
      <c r="G18" s="14">
        <v>4</v>
      </c>
      <c r="H18" s="14">
        <v>1</v>
      </c>
      <c r="I18" s="14">
        <v>0</v>
      </c>
      <c r="J18" s="14">
        <v>0</v>
      </c>
      <c r="K18" s="13">
        <f>(E18+H18)</f>
        <v>2</v>
      </c>
      <c r="L18" s="13">
        <f>F18+I18</f>
        <v>45</v>
      </c>
      <c r="M18" s="13">
        <f>G18+J18</f>
        <v>4</v>
      </c>
      <c r="N18" s="13">
        <f>SUM(K18:M18)</f>
        <v>51</v>
      </c>
      <c r="O18" s="12">
        <f>N18/D18*100</f>
        <v>100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6">
        <v>8</v>
      </c>
      <c r="B19" s="15" t="str">
        <f>'[1]11'!B16</f>
        <v>Sawoo</v>
      </c>
      <c r="C19" s="15" t="str">
        <f>'[1]11'!C16</f>
        <v>Sawoo</v>
      </c>
      <c r="D19" s="14">
        <v>102</v>
      </c>
      <c r="E19" s="14">
        <v>0</v>
      </c>
      <c r="F19" s="14">
        <v>106</v>
      </c>
      <c r="G19" s="14">
        <v>19</v>
      </c>
      <c r="H19" s="14">
        <v>0</v>
      </c>
      <c r="I19" s="14">
        <v>0</v>
      </c>
      <c r="J19" s="14">
        <v>0</v>
      </c>
      <c r="K19" s="13">
        <f>(E19+H19)</f>
        <v>0</v>
      </c>
      <c r="L19" s="13">
        <f>F19+I19</f>
        <v>106</v>
      </c>
      <c r="M19" s="13">
        <f>G19+J19</f>
        <v>19</v>
      </c>
      <c r="N19" s="13">
        <f>SUM(K19:M19)</f>
        <v>125</v>
      </c>
      <c r="O19" s="12">
        <f>N19/D19*100</f>
        <v>122.54901960784315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16">
        <v>9</v>
      </c>
      <c r="B20" s="15">
        <f>'[1]11'!B17</f>
        <v>0</v>
      </c>
      <c r="C20" s="15" t="str">
        <f>'[1]11'!C17</f>
        <v>Bondrang</v>
      </c>
      <c r="D20" s="14">
        <v>10</v>
      </c>
      <c r="E20" s="14">
        <v>0</v>
      </c>
      <c r="F20" s="14">
        <v>8</v>
      </c>
      <c r="G20" s="14">
        <v>2</v>
      </c>
      <c r="H20" s="14">
        <v>0</v>
      </c>
      <c r="I20" s="14">
        <v>0</v>
      </c>
      <c r="J20" s="14">
        <v>0</v>
      </c>
      <c r="K20" s="13">
        <f>(E20+H20)</f>
        <v>0</v>
      </c>
      <c r="L20" s="13">
        <f>F20+I20</f>
        <v>8</v>
      </c>
      <c r="M20" s="13">
        <f>G20+J20</f>
        <v>2</v>
      </c>
      <c r="N20" s="13">
        <f>SUM(K20:M20)</f>
        <v>10</v>
      </c>
      <c r="O20" s="12">
        <f>N20/D20*100</f>
        <v>100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6">
        <v>10</v>
      </c>
      <c r="B21" s="15" t="str">
        <f>'[1]11'!B18</f>
        <v>Sooko</v>
      </c>
      <c r="C21" s="15" t="str">
        <f>'[1]11'!C18</f>
        <v>Sooko</v>
      </c>
      <c r="D21" s="14">
        <v>46</v>
      </c>
      <c r="E21" s="14">
        <v>0</v>
      </c>
      <c r="F21" s="14">
        <v>19</v>
      </c>
      <c r="G21" s="14">
        <v>8</v>
      </c>
      <c r="H21" s="14">
        <v>0</v>
      </c>
      <c r="I21" s="14">
        <v>12</v>
      </c>
      <c r="J21" s="14">
        <v>7</v>
      </c>
      <c r="K21" s="13">
        <f>(E21+H21)</f>
        <v>0</v>
      </c>
      <c r="L21" s="13">
        <f>F21+I21</f>
        <v>31</v>
      </c>
      <c r="M21" s="13">
        <f>G21+J21</f>
        <v>15</v>
      </c>
      <c r="N21" s="13">
        <f>SUM(K21:M21)</f>
        <v>46</v>
      </c>
      <c r="O21" s="12">
        <f>N21/D21*100</f>
        <v>100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6">
        <v>11</v>
      </c>
      <c r="B22" s="15" t="str">
        <f>'[1]11'!B19</f>
        <v>Pudak</v>
      </c>
      <c r="C22" s="15" t="str">
        <f>'[1]11'!C19</f>
        <v>Pudak</v>
      </c>
      <c r="D22" s="14">
        <v>16</v>
      </c>
      <c r="E22" s="14">
        <v>1</v>
      </c>
      <c r="F22" s="14">
        <v>11</v>
      </c>
      <c r="G22" s="14">
        <v>4</v>
      </c>
      <c r="H22" s="14">
        <v>0</v>
      </c>
      <c r="I22" s="14">
        <v>0</v>
      </c>
      <c r="J22" s="14">
        <v>0</v>
      </c>
      <c r="K22" s="13">
        <f>(E22+H22)</f>
        <v>1</v>
      </c>
      <c r="L22" s="13">
        <f>F22+I22</f>
        <v>11</v>
      </c>
      <c r="M22" s="13">
        <f>G22+J22</f>
        <v>4</v>
      </c>
      <c r="N22" s="13">
        <f>SUM(K22:M22)</f>
        <v>16</v>
      </c>
      <c r="O22" s="12">
        <f>N22/D22*100</f>
        <v>100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6">
        <v>12</v>
      </c>
      <c r="B23" s="15" t="str">
        <f>'[1]11'!B20</f>
        <v>Pulung</v>
      </c>
      <c r="C23" s="15" t="str">
        <f>'[1]11'!C20</f>
        <v>Pulung</v>
      </c>
      <c r="D23" s="14">
        <v>60</v>
      </c>
      <c r="E23" s="14">
        <v>0</v>
      </c>
      <c r="F23" s="14">
        <v>55</v>
      </c>
      <c r="G23" s="14">
        <v>5</v>
      </c>
      <c r="H23" s="14">
        <v>0</v>
      </c>
      <c r="I23" s="14">
        <v>0</v>
      </c>
      <c r="J23" s="14">
        <v>0</v>
      </c>
      <c r="K23" s="13">
        <f>(E23+H23)</f>
        <v>0</v>
      </c>
      <c r="L23" s="13">
        <f>F23+I23</f>
        <v>55</v>
      </c>
      <c r="M23" s="13">
        <f>G23+J23</f>
        <v>5</v>
      </c>
      <c r="N23" s="13">
        <f>SUM(K23:M23)</f>
        <v>60</v>
      </c>
      <c r="O23" s="12">
        <f>N23/D23*100</f>
        <v>100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6">
        <v>13</v>
      </c>
      <c r="B24" s="15">
        <f>'[1]11'!B21</f>
        <v>0</v>
      </c>
      <c r="C24" s="15" t="str">
        <f>'[1]11'!C21</f>
        <v>Kesugihan</v>
      </c>
      <c r="D24" s="14">
        <v>70</v>
      </c>
      <c r="E24" s="14">
        <v>0</v>
      </c>
      <c r="F24" s="14">
        <v>43</v>
      </c>
      <c r="G24" s="14">
        <v>13</v>
      </c>
      <c r="H24" s="14">
        <v>0</v>
      </c>
      <c r="I24" s="14">
        <v>14</v>
      </c>
      <c r="J24" s="14">
        <v>0</v>
      </c>
      <c r="K24" s="13">
        <f>(E24+H24)</f>
        <v>0</v>
      </c>
      <c r="L24" s="13">
        <f>F24+I24</f>
        <v>57</v>
      </c>
      <c r="M24" s="13">
        <f>G24+J24</f>
        <v>13</v>
      </c>
      <c r="N24" s="13">
        <f>SUM(K24:M24)</f>
        <v>70</v>
      </c>
      <c r="O24" s="12">
        <f>N24/D24*100</f>
        <v>100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6">
        <v>14</v>
      </c>
      <c r="B25" s="15" t="str">
        <f>'[1]11'!B22</f>
        <v>Mlarak</v>
      </c>
      <c r="C25" s="15" t="str">
        <f>'[1]11'!C22</f>
        <v>Mlarak</v>
      </c>
      <c r="D25" s="14">
        <v>68</v>
      </c>
      <c r="E25" s="14">
        <v>0</v>
      </c>
      <c r="F25" s="14">
        <v>56</v>
      </c>
      <c r="G25" s="14">
        <v>8</v>
      </c>
      <c r="H25" s="14">
        <v>0</v>
      </c>
      <c r="I25" s="14">
        <v>4</v>
      </c>
      <c r="J25" s="14">
        <v>0</v>
      </c>
      <c r="K25" s="13">
        <f>(E25+H25)</f>
        <v>0</v>
      </c>
      <c r="L25" s="13">
        <f>F25+I25</f>
        <v>60</v>
      </c>
      <c r="M25" s="13">
        <f>G25+J25</f>
        <v>8</v>
      </c>
      <c r="N25" s="13">
        <f>SUM(K25:M25)</f>
        <v>68</v>
      </c>
      <c r="O25" s="12">
        <f>N25/D25*100</f>
        <v>100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6">
        <v>15</v>
      </c>
      <c r="B26" s="15" t="str">
        <f>'[1]11'!B23</f>
        <v>Siman</v>
      </c>
      <c r="C26" s="15" t="str">
        <f>'[1]11'!C23</f>
        <v>Siman</v>
      </c>
      <c r="D26" s="14">
        <v>46</v>
      </c>
      <c r="E26" s="14">
        <v>0</v>
      </c>
      <c r="F26" s="14">
        <v>70</v>
      </c>
      <c r="G26" s="14">
        <v>4</v>
      </c>
      <c r="H26" s="14">
        <v>1</v>
      </c>
      <c r="I26" s="14">
        <v>1</v>
      </c>
      <c r="J26" s="14">
        <v>0</v>
      </c>
      <c r="K26" s="13">
        <f>(E26+H26)</f>
        <v>1</v>
      </c>
      <c r="L26" s="13">
        <f>F26+I26</f>
        <v>71</v>
      </c>
      <c r="M26" s="13">
        <f>G26+J26</f>
        <v>4</v>
      </c>
      <c r="N26" s="13">
        <f>SUM(K26:M26)</f>
        <v>76</v>
      </c>
      <c r="O26" s="12">
        <f>N26/D26*100</f>
        <v>165.21739130434781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6">
        <v>16</v>
      </c>
      <c r="B27" s="15">
        <f>'[1]11'!B24</f>
        <v>0</v>
      </c>
      <c r="C27" s="15" t="str">
        <f>'[1]11'!C24</f>
        <v>Ronowijayan</v>
      </c>
      <c r="D27" s="14">
        <v>45</v>
      </c>
      <c r="E27" s="14">
        <v>0</v>
      </c>
      <c r="F27" s="14">
        <v>37</v>
      </c>
      <c r="G27" s="14">
        <v>7</v>
      </c>
      <c r="H27" s="14">
        <v>0</v>
      </c>
      <c r="I27" s="14">
        <v>2</v>
      </c>
      <c r="J27" s="14">
        <v>0</v>
      </c>
      <c r="K27" s="13">
        <f>(E27+H27)</f>
        <v>0</v>
      </c>
      <c r="L27" s="13">
        <f>F27+I27</f>
        <v>39</v>
      </c>
      <c r="M27" s="13">
        <f>G27+J27</f>
        <v>7</v>
      </c>
      <c r="N27" s="13">
        <f>SUM(K27:M27)</f>
        <v>46</v>
      </c>
      <c r="O27" s="12">
        <f>N27/D27*100</f>
        <v>102.22222222222221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6">
        <v>17</v>
      </c>
      <c r="B28" s="15" t="str">
        <f>'[1]11'!B25</f>
        <v>Jetis</v>
      </c>
      <c r="C28" s="15" t="str">
        <f>'[1]11'!C25</f>
        <v>Jetis</v>
      </c>
      <c r="D28" s="14">
        <v>60</v>
      </c>
      <c r="E28" s="14">
        <v>0</v>
      </c>
      <c r="F28" s="14">
        <v>100</v>
      </c>
      <c r="G28" s="14">
        <v>16</v>
      </c>
      <c r="H28" s="14">
        <v>0</v>
      </c>
      <c r="I28" s="14">
        <v>0</v>
      </c>
      <c r="J28" s="14">
        <v>0</v>
      </c>
      <c r="K28" s="13">
        <f>(E28+H28)</f>
        <v>0</v>
      </c>
      <c r="L28" s="13">
        <f>F28+I28</f>
        <v>100</v>
      </c>
      <c r="M28" s="13">
        <f>G28+J28</f>
        <v>16</v>
      </c>
      <c r="N28" s="13">
        <f>SUM(K28:M28)</f>
        <v>116</v>
      </c>
      <c r="O28" s="12">
        <f>N28/D28*100</f>
        <v>193.33333333333334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6">
        <v>18</v>
      </c>
      <c r="B29" s="15" t="str">
        <f>'[1]11'!B26</f>
        <v>Balong</v>
      </c>
      <c r="C29" s="15" t="str">
        <f>'[1]11'!C26</f>
        <v>Balong</v>
      </c>
      <c r="D29" s="14">
        <v>108</v>
      </c>
      <c r="E29" s="14">
        <v>0</v>
      </c>
      <c r="F29" s="14">
        <v>87</v>
      </c>
      <c r="G29" s="14">
        <v>20</v>
      </c>
      <c r="H29" s="14">
        <v>0</v>
      </c>
      <c r="I29" s="14">
        <v>1</v>
      </c>
      <c r="J29" s="14">
        <v>0</v>
      </c>
      <c r="K29" s="13">
        <f>(E29+H29)</f>
        <v>0</v>
      </c>
      <c r="L29" s="13">
        <f>F29+I29</f>
        <v>88</v>
      </c>
      <c r="M29" s="13">
        <f>G29+J29</f>
        <v>20</v>
      </c>
      <c r="N29" s="13">
        <f>SUM(K29:M29)</f>
        <v>108</v>
      </c>
      <c r="O29" s="12">
        <f>N29/D29*100</f>
        <v>100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6">
        <v>19</v>
      </c>
      <c r="B30" s="15" t="str">
        <f>'[1]11'!B27</f>
        <v>Kauman</v>
      </c>
      <c r="C30" s="15" t="str">
        <f>'[1]11'!C27</f>
        <v>Kauman</v>
      </c>
      <c r="D30" s="14">
        <v>84</v>
      </c>
      <c r="E30" s="14">
        <v>1</v>
      </c>
      <c r="F30" s="14">
        <v>71</v>
      </c>
      <c r="G30" s="14">
        <v>12</v>
      </c>
      <c r="H30" s="14">
        <v>0</v>
      </c>
      <c r="I30" s="14">
        <v>0</v>
      </c>
      <c r="J30" s="14">
        <v>0</v>
      </c>
      <c r="K30" s="13">
        <f>(E30+H30)</f>
        <v>1</v>
      </c>
      <c r="L30" s="13">
        <f>F30+I30</f>
        <v>71</v>
      </c>
      <c r="M30" s="13">
        <f>G30+J30</f>
        <v>12</v>
      </c>
      <c r="N30" s="13">
        <f>SUM(K30:M30)</f>
        <v>84</v>
      </c>
      <c r="O30" s="12">
        <f>N30/D30*100</f>
        <v>100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6">
        <v>20</v>
      </c>
      <c r="B31" s="15">
        <f>'[1]11'!B28</f>
        <v>0</v>
      </c>
      <c r="C31" s="15" t="str">
        <f>'[1]11'!C28</f>
        <v>Ngrandu</v>
      </c>
      <c r="D31" s="14">
        <v>24</v>
      </c>
      <c r="E31" s="14">
        <v>1</v>
      </c>
      <c r="F31" s="14">
        <v>14</v>
      </c>
      <c r="G31" s="14">
        <v>9</v>
      </c>
      <c r="H31" s="14">
        <v>0</v>
      </c>
      <c r="I31" s="14">
        <v>0</v>
      </c>
      <c r="J31" s="14">
        <v>0</v>
      </c>
      <c r="K31" s="13">
        <f>(E31+H31)</f>
        <v>1</v>
      </c>
      <c r="L31" s="13">
        <f>F31+I31</f>
        <v>14</v>
      </c>
      <c r="M31" s="13">
        <f>G31+J31</f>
        <v>9</v>
      </c>
      <c r="N31" s="13">
        <f>SUM(K31:M31)</f>
        <v>24</v>
      </c>
      <c r="O31" s="12">
        <f>N31/D31*100</f>
        <v>100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6">
        <v>21</v>
      </c>
      <c r="B32" s="15" t="str">
        <f>'[1]11'!B29</f>
        <v>Jambon</v>
      </c>
      <c r="C32" s="15" t="str">
        <f>'[1]11'!C29</f>
        <v>Jambon</v>
      </c>
      <c r="D32" s="14">
        <v>91</v>
      </c>
      <c r="E32" s="14">
        <v>0</v>
      </c>
      <c r="F32" s="14">
        <v>49</v>
      </c>
      <c r="G32" s="14">
        <v>3</v>
      </c>
      <c r="H32" s="14">
        <v>0</v>
      </c>
      <c r="I32" s="14">
        <v>32</v>
      </c>
      <c r="J32" s="14">
        <v>0</v>
      </c>
      <c r="K32" s="13">
        <f>(E32+H32)</f>
        <v>0</v>
      </c>
      <c r="L32" s="13">
        <f>F32+I32</f>
        <v>81</v>
      </c>
      <c r="M32" s="13">
        <f>G32+J32</f>
        <v>3</v>
      </c>
      <c r="N32" s="13">
        <f>SUM(K32:M32)</f>
        <v>84</v>
      </c>
      <c r="O32" s="12">
        <f>N32/D32*100</f>
        <v>92.307692307692307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6">
        <v>22</v>
      </c>
      <c r="B33" s="15" t="str">
        <f>'[1]11'!B30</f>
        <v>Badegan</v>
      </c>
      <c r="C33" s="15" t="str">
        <f>'[1]11'!C30</f>
        <v>Badegan</v>
      </c>
      <c r="D33" s="14">
        <v>65</v>
      </c>
      <c r="E33" s="17"/>
      <c r="F33" s="14">
        <v>40</v>
      </c>
      <c r="G33" s="14">
        <v>8</v>
      </c>
      <c r="H33" s="14">
        <v>0</v>
      </c>
      <c r="I33" s="14">
        <v>13</v>
      </c>
      <c r="J33" s="14">
        <v>4</v>
      </c>
      <c r="K33" s="13">
        <f>(E33+H33)</f>
        <v>0</v>
      </c>
      <c r="L33" s="13">
        <f>F33+I33</f>
        <v>53</v>
      </c>
      <c r="M33" s="13">
        <f>G33+J33</f>
        <v>12</v>
      </c>
      <c r="N33" s="13">
        <f>SUM(K33:M33)</f>
        <v>65</v>
      </c>
      <c r="O33" s="12">
        <f>N33/D33*100</f>
        <v>100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6">
        <v>23</v>
      </c>
      <c r="B34" s="15" t="str">
        <f>'[1]11'!B31</f>
        <v>Sampung</v>
      </c>
      <c r="C34" s="15" t="str">
        <f>'[1]11'!C31</f>
        <v>Sampung</v>
      </c>
      <c r="D34" s="14">
        <v>50</v>
      </c>
      <c r="E34" s="14">
        <v>0</v>
      </c>
      <c r="F34" s="14">
        <v>47</v>
      </c>
      <c r="G34" s="14">
        <v>2</v>
      </c>
      <c r="H34" s="14">
        <v>0</v>
      </c>
      <c r="I34" s="14">
        <v>0</v>
      </c>
      <c r="J34" s="17">
        <v>0</v>
      </c>
      <c r="K34" s="13">
        <f>(E34+H34)</f>
        <v>0</v>
      </c>
      <c r="L34" s="13">
        <f>F34+I34</f>
        <v>47</v>
      </c>
      <c r="M34" s="13">
        <f>G34+J34</f>
        <v>2</v>
      </c>
      <c r="N34" s="13">
        <f>SUM(K34:M34)</f>
        <v>49</v>
      </c>
      <c r="O34" s="12">
        <f>N34/D34*100</f>
        <v>98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6">
        <v>24</v>
      </c>
      <c r="B35" s="15">
        <f>'[1]11'!B32</f>
        <v>0</v>
      </c>
      <c r="C35" s="15" t="str">
        <f>'[1]11'!C32</f>
        <v>Kunti</v>
      </c>
      <c r="D35" s="14">
        <v>27</v>
      </c>
      <c r="E35" s="14">
        <v>0</v>
      </c>
      <c r="F35" s="14">
        <v>12</v>
      </c>
      <c r="G35" s="14">
        <v>0</v>
      </c>
      <c r="H35" s="14">
        <v>0</v>
      </c>
      <c r="I35" s="14">
        <v>14</v>
      </c>
      <c r="J35" s="14">
        <v>1</v>
      </c>
      <c r="K35" s="13">
        <f>(E35+H35)</f>
        <v>0</v>
      </c>
      <c r="L35" s="13">
        <f>F35+I35</f>
        <v>26</v>
      </c>
      <c r="M35" s="13">
        <f>G35+J35</f>
        <v>1</v>
      </c>
      <c r="N35" s="13">
        <f>SUM(K35:M35)</f>
        <v>27</v>
      </c>
      <c r="O35" s="12">
        <f>N35/D35*100</f>
        <v>100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6">
        <v>25</v>
      </c>
      <c r="B36" s="15" t="str">
        <f>'[1]11'!B33</f>
        <v>Sukorejo</v>
      </c>
      <c r="C36" s="15" t="str">
        <f>'[1]11'!C33</f>
        <v>Sukorejo</v>
      </c>
      <c r="D36" s="14">
        <v>112</v>
      </c>
      <c r="E36" s="14">
        <v>0</v>
      </c>
      <c r="F36" s="14">
        <v>95</v>
      </c>
      <c r="G36" s="14">
        <v>17</v>
      </c>
      <c r="H36" s="14">
        <v>0</v>
      </c>
      <c r="I36" s="14">
        <v>0</v>
      </c>
      <c r="J36" s="14">
        <v>0</v>
      </c>
      <c r="K36" s="13">
        <f>(E36+H36)</f>
        <v>0</v>
      </c>
      <c r="L36" s="13">
        <f>F36+I36</f>
        <v>95</v>
      </c>
      <c r="M36" s="13">
        <f>G36+J36</f>
        <v>17</v>
      </c>
      <c r="N36" s="13">
        <f>SUM(K36:M36)</f>
        <v>112</v>
      </c>
      <c r="O36" s="12">
        <f>N36/D36*100</f>
        <v>100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6">
        <v>26</v>
      </c>
      <c r="B37" s="15" t="str">
        <f>'[1]11'!B34</f>
        <v>Ponorogo</v>
      </c>
      <c r="C37" s="15" t="str">
        <f>'[1]11'!C34</f>
        <v>Po. Utara</v>
      </c>
      <c r="D37" s="14">
        <v>75</v>
      </c>
      <c r="E37" s="14">
        <v>0</v>
      </c>
      <c r="F37" s="14">
        <v>39</v>
      </c>
      <c r="G37" s="14">
        <v>35</v>
      </c>
      <c r="H37" s="14">
        <v>0</v>
      </c>
      <c r="I37" s="14">
        <v>1</v>
      </c>
      <c r="J37" s="14">
        <v>0</v>
      </c>
      <c r="K37" s="13">
        <f>(E37+H37)</f>
        <v>0</v>
      </c>
      <c r="L37" s="13">
        <f>F37+I37</f>
        <v>40</v>
      </c>
      <c r="M37" s="13">
        <f>G37+J37</f>
        <v>35</v>
      </c>
      <c r="N37" s="13">
        <f>SUM(K37:M37)</f>
        <v>75</v>
      </c>
      <c r="O37" s="12">
        <f>N37/D37*100</f>
        <v>100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6">
        <v>27</v>
      </c>
      <c r="B38" s="15">
        <f>'[1]11'!B35</f>
        <v>0</v>
      </c>
      <c r="C38" s="15" t="str">
        <f>'[1]11'!C35</f>
        <v>Po. Selatan</v>
      </c>
      <c r="D38" s="14">
        <v>82</v>
      </c>
      <c r="E38" s="14">
        <v>0</v>
      </c>
      <c r="F38" s="14">
        <v>69</v>
      </c>
      <c r="G38" s="14">
        <v>2</v>
      </c>
      <c r="H38" s="14">
        <v>0</v>
      </c>
      <c r="I38" s="14">
        <v>11</v>
      </c>
      <c r="J38" s="14">
        <v>0</v>
      </c>
      <c r="K38" s="13">
        <f>(E38+H38)</f>
        <v>0</v>
      </c>
      <c r="L38" s="13">
        <f>F38+I38</f>
        <v>80</v>
      </c>
      <c r="M38" s="13">
        <f>G38+J38</f>
        <v>2</v>
      </c>
      <c r="N38" s="13">
        <f>SUM(K38:M38)</f>
        <v>82</v>
      </c>
      <c r="O38" s="12">
        <f>N38/D38*100</f>
        <v>100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6">
        <v>28</v>
      </c>
      <c r="B39" s="15" t="str">
        <f>'[1]11'!B36</f>
        <v>Babadan</v>
      </c>
      <c r="C39" s="15" t="str">
        <f>'[1]11'!C36</f>
        <v>Babadan</v>
      </c>
      <c r="D39" s="14">
        <v>77</v>
      </c>
      <c r="E39" s="14">
        <v>0</v>
      </c>
      <c r="F39" s="14">
        <v>69</v>
      </c>
      <c r="G39" s="14">
        <v>8</v>
      </c>
      <c r="H39" s="14">
        <v>0</v>
      </c>
      <c r="I39" s="14">
        <v>0</v>
      </c>
      <c r="J39" s="14">
        <v>0</v>
      </c>
      <c r="K39" s="13">
        <f>(E39+H39)</f>
        <v>0</v>
      </c>
      <c r="L39" s="13">
        <f>F39+I39</f>
        <v>69</v>
      </c>
      <c r="M39" s="13">
        <f>G39+J39</f>
        <v>8</v>
      </c>
      <c r="N39" s="13">
        <f>SUM(K39:M39)</f>
        <v>77</v>
      </c>
      <c r="O39" s="12">
        <f>N39/D39*100</f>
        <v>100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6">
        <v>29</v>
      </c>
      <c r="B40" s="15">
        <f>'[1]11'!B37</f>
        <v>0</v>
      </c>
      <c r="C40" s="15" t="str">
        <f>'[1]11'!C37</f>
        <v>Sukosari</v>
      </c>
      <c r="D40" s="14">
        <v>56</v>
      </c>
      <c r="E40" s="14">
        <v>1</v>
      </c>
      <c r="F40" s="14">
        <v>50</v>
      </c>
      <c r="G40" s="14">
        <v>14</v>
      </c>
      <c r="H40" s="14">
        <v>0</v>
      </c>
      <c r="I40" s="14">
        <v>2</v>
      </c>
      <c r="J40" s="14">
        <v>1</v>
      </c>
      <c r="K40" s="13">
        <f>(E40+H40)</f>
        <v>1</v>
      </c>
      <c r="L40" s="13">
        <f>F40+I40</f>
        <v>52</v>
      </c>
      <c r="M40" s="13">
        <f>G40+J40</f>
        <v>15</v>
      </c>
      <c r="N40" s="13">
        <f>SUM(K40:M40)</f>
        <v>68</v>
      </c>
      <c r="O40" s="12">
        <f>N40/D40*100</f>
        <v>121.42857142857142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6">
        <v>30</v>
      </c>
      <c r="B41" s="15" t="str">
        <f>'[1]11'!B38</f>
        <v>Jenangan</v>
      </c>
      <c r="C41" s="15" t="str">
        <f>'[1]11'!C38</f>
        <v>Jenangan</v>
      </c>
      <c r="D41" s="14">
        <v>122</v>
      </c>
      <c r="E41" s="14">
        <v>2</v>
      </c>
      <c r="F41" s="14">
        <v>75</v>
      </c>
      <c r="G41" s="14">
        <v>44</v>
      </c>
      <c r="H41" s="14">
        <v>0</v>
      </c>
      <c r="I41" s="14">
        <v>1</v>
      </c>
      <c r="J41" s="14">
        <v>0</v>
      </c>
      <c r="K41" s="13">
        <f>(E41+H41)</f>
        <v>2</v>
      </c>
      <c r="L41" s="13">
        <f>F41+I41</f>
        <v>76</v>
      </c>
      <c r="M41" s="13">
        <f>G41+J41</f>
        <v>44</v>
      </c>
      <c r="N41" s="13">
        <f>SUM(K41:M41)</f>
        <v>122</v>
      </c>
      <c r="O41" s="12">
        <f>N41/D41*100</f>
        <v>100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6">
        <v>31</v>
      </c>
      <c r="B42" s="15">
        <f>'[1]11'!B39</f>
        <v>0</v>
      </c>
      <c r="C42" s="15" t="str">
        <f>'[1]11'!C39</f>
        <v>Setono</v>
      </c>
      <c r="D42" s="14">
        <v>55</v>
      </c>
      <c r="E42" s="14">
        <v>0</v>
      </c>
      <c r="F42" s="14">
        <v>42</v>
      </c>
      <c r="G42" s="14">
        <v>13</v>
      </c>
      <c r="H42" s="14">
        <v>0</v>
      </c>
      <c r="I42" s="14">
        <v>0</v>
      </c>
      <c r="J42" s="14">
        <v>0</v>
      </c>
      <c r="K42" s="13">
        <f>(E42+H42)</f>
        <v>0</v>
      </c>
      <c r="L42" s="13">
        <f>F42+I42</f>
        <v>42</v>
      </c>
      <c r="M42" s="13">
        <f>G42+J42</f>
        <v>13</v>
      </c>
      <c r="N42" s="13">
        <f>SUM(K42:M42)</f>
        <v>55</v>
      </c>
      <c r="O42" s="12">
        <f>N42/D42*100</f>
        <v>100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6">
        <v>32</v>
      </c>
      <c r="B43" s="15" t="str">
        <f>'[1]11'!B40</f>
        <v>Ngebel</v>
      </c>
      <c r="C43" s="15" t="str">
        <f>'[1]11'!C40</f>
        <v>Ngebel</v>
      </c>
      <c r="D43" s="14">
        <v>41</v>
      </c>
      <c r="E43" s="14">
        <v>0</v>
      </c>
      <c r="F43" s="14">
        <v>32</v>
      </c>
      <c r="G43" s="14">
        <v>7</v>
      </c>
      <c r="H43" s="14">
        <v>0</v>
      </c>
      <c r="I43" s="14">
        <v>0</v>
      </c>
      <c r="J43" s="14">
        <v>0</v>
      </c>
      <c r="K43" s="13">
        <f>(E43+H43)</f>
        <v>0</v>
      </c>
      <c r="L43" s="13">
        <f>F43+I43</f>
        <v>32</v>
      </c>
      <c r="M43" s="13">
        <f>G43+J43</f>
        <v>7</v>
      </c>
      <c r="N43" s="13">
        <f>SUM(K43:M43)</f>
        <v>39</v>
      </c>
      <c r="O43" s="12">
        <f>N43/D43*100</f>
        <v>95.121951219512198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1" t="s">
        <v>2</v>
      </c>
      <c r="B44" s="10"/>
      <c r="C44" s="9"/>
      <c r="D44" s="8">
        <f>SUM(D12:D31)</f>
        <v>1105</v>
      </c>
      <c r="E44" s="8">
        <f>SUM(E12:E31)</f>
        <v>4</v>
      </c>
      <c r="F44" s="8">
        <f>SUM(F12:F31)</f>
        <v>980</v>
      </c>
      <c r="G44" s="8">
        <f>SUM(G12:G31)</f>
        <v>211</v>
      </c>
      <c r="H44" s="8">
        <f>SUM(H12:H31)</f>
        <v>2</v>
      </c>
      <c r="I44" s="8">
        <f>SUM(I12:I31)</f>
        <v>65</v>
      </c>
      <c r="J44" s="8">
        <f>SUM(J12:J31)</f>
        <v>24</v>
      </c>
      <c r="K44" s="8">
        <f>SUM(K12:K31)</f>
        <v>6</v>
      </c>
      <c r="L44" s="8">
        <f>SUM(L12:L31)</f>
        <v>1045</v>
      </c>
      <c r="M44" s="8">
        <f>SUM(M12:M31)</f>
        <v>235</v>
      </c>
      <c r="N44" s="8">
        <f>SUM(N12:N31)</f>
        <v>1286</v>
      </c>
      <c r="O44" s="7">
        <f>N44/D44*100</f>
        <v>116.38009049773757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5" t="s">
        <v>1</v>
      </c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3"/>
      <c r="B47" s="5" t="s">
        <v>0</v>
      </c>
      <c r="C47" s="4"/>
      <c r="D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s="1" customFormat="1" ht="15.75" customHeight="1"/>
    <row r="258" s="1" customFormat="1" ht="15.75" customHeight="1"/>
    <row r="259" s="1" customFormat="1" ht="15.75" customHeight="1"/>
    <row r="260" s="1" customFormat="1" ht="15.75" customHeight="1"/>
    <row r="261" s="1" customFormat="1" ht="15.75" customHeight="1"/>
    <row r="262" s="1" customFormat="1" ht="15.75" customHeight="1"/>
    <row r="263" s="1" customFormat="1" ht="15.75" customHeight="1"/>
    <row r="264" s="1" customFormat="1" ht="15.75" customHeight="1"/>
    <row r="265" s="1" customFormat="1" ht="15.75" customHeight="1"/>
    <row r="266" s="1" customFormat="1" ht="15.75" customHeight="1"/>
    <row r="267" s="1" customFormat="1" ht="15.75" customHeight="1"/>
    <row r="268" s="1" customFormat="1" ht="15.75" customHeight="1"/>
    <row r="269" s="1" customFormat="1" ht="15.75" customHeight="1"/>
    <row r="270" s="1" customFormat="1" ht="15.75" customHeight="1"/>
    <row r="271" s="1" customFormat="1" ht="15.75" customHeight="1"/>
    <row r="272" s="1" customFormat="1" ht="15.75" customHeight="1"/>
    <row r="273" s="1" customFormat="1" ht="15.75" customHeight="1"/>
    <row r="274" s="1" customFormat="1" ht="15.75" customHeight="1"/>
    <row r="275" s="1" customFormat="1" ht="15.75" customHeight="1"/>
    <row r="276" s="1" customFormat="1" ht="15.75" customHeight="1"/>
    <row r="277" s="1" customFormat="1" ht="15.75" customHeight="1"/>
    <row r="278" s="1" customFormat="1" ht="15.75" customHeight="1"/>
    <row r="279" s="1" customFormat="1" ht="15.75" customHeight="1"/>
    <row r="280" s="1" customFormat="1" ht="15.75" customHeight="1"/>
    <row r="281" s="1" customFormat="1" ht="15.75" customHeight="1"/>
    <row r="282" s="1" customFormat="1" ht="15.75" customHeight="1"/>
    <row r="283" s="1" customFormat="1" ht="15.75" customHeight="1"/>
    <row r="284" s="1" customFormat="1" ht="15.75" customHeight="1"/>
    <row r="285" s="1" customFormat="1" ht="15.75" customHeight="1"/>
    <row r="286" s="1" customFormat="1" ht="15.75" customHeight="1"/>
    <row r="287" s="1" customFormat="1" ht="15.75" customHeight="1"/>
    <row r="288" s="1" customFormat="1" ht="15.75" customHeight="1"/>
    <row r="289" s="1" customFormat="1" ht="15.75" customHeight="1"/>
    <row r="290" s="1" customFormat="1" ht="15.75" customHeight="1"/>
    <row r="291" s="1" customFormat="1" ht="15.75" customHeight="1"/>
    <row r="292" s="1" customFormat="1" ht="15.75" customHeight="1"/>
    <row r="293" s="1" customFormat="1" ht="15.75" customHeight="1"/>
    <row r="294" s="1" customFormat="1" ht="15.75" customHeight="1"/>
    <row r="295" s="1" customFormat="1" ht="15.75" customHeight="1"/>
    <row r="296" s="1" customFormat="1" ht="15.75" customHeight="1"/>
    <row r="297" s="1" customFormat="1" ht="15.75" customHeight="1"/>
    <row r="298" s="1" customFormat="1" ht="15.75" customHeight="1"/>
    <row r="299" s="1" customFormat="1" ht="15.75" customHeight="1"/>
    <row r="300" s="1" customFormat="1" ht="15.75" customHeight="1"/>
    <row r="301" s="1" customFormat="1" ht="15.75" customHeight="1"/>
    <row r="302" s="1" customFormat="1" ht="15.75" customHeight="1"/>
    <row r="303" s="1" customFormat="1" ht="15.75" customHeight="1"/>
    <row r="304" s="1" customFormat="1" ht="15.75" customHeight="1"/>
    <row r="305" s="1" customFormat="1" ht="15.75" customHeight="1"/>
    <row r="306" s="1" customFormat="1" ht="15.75" customHeight="1"/>
    <row r="307" s="1" customFormat="1" ht="15.75" customHeight="1"/>
    <row r="308" s="1" customFormat="1" ht="15.75" customHeight="1"/>
    <row r="309" s="1" customFormat="1" ht="15.75" customHeight="1"/>
    <row r="310" s="1" customFormat="1" ht="15.75" customHeight="1"/>
    <row r="311" s="1" customFormat="1" ht="15.75" customHeight="1"/>
    <row r="312" s="1" customFormat="1" ht="15.75" customHeight="1"/>
    <row r="313" s="1" customFormat="1" ht="15.75" customHeight="1"/>
    <row r="314" s="1" customFormat="1" ht="15.75" customHeight="1"/>
    <row r="315" s="1" customFormat="1" ht="15.75" customHeight="1"/>
    <row r="316" s="1" customFormat="1" ht="15.75" customHeight="1"/>
    <row r="317" s="1" customFormat="1" ht="15.75" customHeight="1"/>
    <row r="318" s="1" customFormat="1" ht="15.75" customHeight="1"/>
    <row r="319" s="1" customFormat="1" ht="15.75" customHeight="1"/>
    <row r="320" s="1" customFormat="1" ht="15.75" customHeight="1"/>
    <row r="321" s="1" customFormat="1" ht="15.75" customHeight="1"/>
    <row r="322" s="1" customFormat="1" ht="15.75" customHeight="1"/>
    <row r="323" s="1" customFormat="1" ht="15.75" customHeight="1"/>
    <row r="324" s="1" customFormat="1" ht="15.75" customHeight="1"/>
    <row r="325" s="1" customFormat="1" ht="15.75" customHeight="1"/>
    <row r="326" s="1" customFormat="1" ht="15.75" customHeight="1"/>
    <row r="327" s="1" customFormat="1" ht="15.75" customHeight="1"/>
    <row r="328" s="1" customFormat="1" ht="15.75" customHeight="1"/>
    <row r="329" s="1" customFormat="1" ht="15.75" customHeight="1"/>
    <row r="330" s="1" customFormat="1" ht="15.75" customHeight="1"/>
    <row r="331" s="1" customFormat="1" ht="15.75" customHeight="1"/>
    <row r="332" s="1" customFormat="1" ht="15.75" customHeight="1"/>
    <row r="333" s="1" customFormat="1" ht="15.75" customHeight="1"/>
    <row r="334" s="1" customFormat="1" ht="15.75" customHeight="1"/>
    <row r="335" s="1" customFormat="1" ht="15.75" customHeight="1"/>
    <row r="336" s="1" customFormat="1" ht="15.75" customHeight="1"/>
    <row r="337" s="1" customFormat="1" ht="15.75" customHeight="1"/>
    <row r="338" s="1" customFormat="1" ht="15.75" customHeight="1"/>
    <row r="339" s="1" customFormat="1" ht="15.75" customHeight="1"/>
    <row r="340" s="1" customFormat="1" ht="15.75" customHeight="1"/>
    <row r="341" s="1" customFormat="1" ht="15.75" customHeight="1"/>
    <row r="342" s="1" customFormat="1" ht="15.75" customHeight="1"/>
    <row r="343" s="1" customFormat="1" ht="15.75" customHeight="1"/>
    <row r="344" s="1" customFormat="1" ht="15.75" customHeight="1"/>
    <row r="345" s="1" customFormat="1" ht="15.75" customHeight="1"/>
    <row r="346" s="1" customFormat="1" ht="15.75" customHeight="1"/>
    <row r="347" s="1" customFormat="1" ht="15.75" customHeight="1"/>
    <row r="348" s="1" customFormat="1" ht="15.75" customHeight="1"/>
    <row r="349" s="1" customFormat="1" ht="15.75" customHeight="1"/>
    <row r="350" s="1" customFormat="1" ht="15.75" customHeight="1"/>
    <row r="351" s="1" customFormat="1" ht="15.75" customHeight="1"/>
    <row r="352" s="1" customFormat="1" ht="15.75" customHeight="1"/>
    <row r="353" s="1" customFormat="1" ht="15.75" customHeight="1"/>
    <row r="354" s="1" customFormat="1" ht="15.75" customHeight="1"/>
    <row r="355" s="1" customFormat="1" ht="15.75" customHeight="1"/>
    <row r="356" s="1" customFormat="1" ht="15.75" customHeight="1"/>
    <row r="357" s="1" customFormat="1" ht="15.75" customHeight="1"/>
    <row r="358" s="1" customFormat="1" ht="15.75" customHeight="1"/>
    <row r="359" s="1" customFormat="1" ht="15.75" customHeight="1"/>
    <row r="360" s="1" customFormat="1" ht="15.75" customHeight="1"/>
    <row r="361" s="1" customFormat="1" ht="15.75" customHeight="1"/>
    <row r="362" s="1" customFormat="1" ht="15.75" customHeight="1"/>
    <row r="363" s="1" customFormat="1" ht="15.75" customHeight="1"/>
    <row r="364" s="1" customFormat="1" ht="15.75" customHeight="1"/>
    <row r="365" s="1" customFormat="1" ht="15.75" customHeight="1"/>
    <row r="366" s="1" customFormat="1" ht="15.75" customHeight="1"/>
    <row r="367" s="1" customFormat="1" ht="15.75" customHeight="1"/>
    <row r="368" s="1" customFormat="1" ht="15.75" customHeight="1"/>
    <row r="369" s="1" customFormat="1" ht="15.75" customHeight="1"/>
    <row r="370" s="1" customFormat="1" ht="15.75" customHeight="1"/>
    <row r="371" s="1" customFormat="1" ht="15.75" customHeight="1"/>
    <row r="372" s="1" customFormat="1" ht="15.75" customHeight="1"/>
    <row r="373" s="1" customFormat="1" ht="15.75" customHeight="1"/>
    <row r="374" s="1" customFormat="1" ht="15.75" customHeight="1"/>
    <row r="375" s="1" customFormat="1" ht="15.75" customHeight="1"/>
    <row r="376" s="1" customFormat="1" ht="15.75" customHeight="1"/>
    <row r="377" s="1" customFormat="1" ht="15.75" customHeight="1"/>
    <row r="378" s="1" customFormat="1" ht="15.75" customHeight="1"/>
    <row r="379" s="1" customFormat="1" ht="15.75" customHeight="1"/>
    <row r="380" s="1" customFormat="1" ht="15.75" customHeight="1"/>
    <row r="381" s="1" customFormat="1" ht="15.75" customHeight="1"/>
    <row r="382" s="1" customFormat="1" ht="15.75" customHeight="1"/>
    <row r="383" s="1" customFormat="1" ht="15.75" customHeight="1"/>
    <row r="384" s="1" customFormat="1" ht="15.75" customHeight="1"/>
    <row r="385" s="1" customFormat="1" ht="15.75" customHeight="1"/>
    <row r="386" s="1" customFormat="1" ht="15.75" customHeight="1"/>
    <row r="387" s="1" customFormat="1" ht="15.75" customHeight="1"/>
    <row r="388" s="1" customFormat="1" ht="15.75" customHeight="1"/>
    <row r="389" s="1" customFormat="1" ht="15.75" customHeight="1"/>
    <row r="390" s="1" customFormat="1" ht="15.75" customHeight="1"/>
    <row r="391" s="1" customFormat="1" ht="15.75" customHeight="1"/>
    <row r="392" s="1" customFormat="1" ht="15.75" customHeight="1"/>
    <row r="393" s="1" customFormat="1" ht="15.75" customHeight="1"/>
    <row r="394" s="1" customFormat="1" ht="15.75" customHeight="1"/>
    <row r="395" s="1" customFormat="1" ht="15.75" customHeight="1"/>
    <row r="396" s="1" customFormat="1" ht="15.75" customHeight="1"/>
    <row r="397" s="1" customFormat="1" ht="15.75" customHeight="1"/>
    <row r="398" s="1" customFormat="1" ht="15.75" customHeight="1"/>
    <row r="399" s="1" customFormat="1" ht="15.75" customHeight="1"/>
    <row r="400" s="1" customFormat="1" ht="15.75" customHeight="1"/>
    <row r="401" s="1" customFormat="1" ht="15.75" customHeight="1"/>
    <row r="402" s="1" customFormat="1" ht="15.75" customHeight="1"/>
    <row r="403" s="1" customFormat="1" ht="15.75" customHeight="1"/>
    <row r="404" s="1" customFormat="1" ht="15.75" customHeight="1"/>
    <row r="405" s="1" customFormat="1" ht="15.75" customHeight="1"/>
    <row r="406" s="1" customFormat="1" ht="15.75" customHeight="1"/>
    <row r="407" s="1" customFormat="1" ht="15.75" customHeight="1"/>
    <row r="408" s="1" customFormat="1" ht="15.75" customHeight="1"/>
    <row r="409" s="1" customFormat="1" ht="15.75" customHeight="1"/>
    <row r="410" s="1" customFormat="1" ht="15.75" customHeight="1"/>
    <row r="411" s="1" customFormat="1" ht="15.75" customHeight="1"/>
    <row r="412" s="1" customFormat="1" ht="15.75" customHeight="1"/>
    <row r="413" s="1" customFormat="1" ht="15.75" customHeight="1"/>
    <row r="414" s="1" customFormat="1" ht="15.75" customHeight="1"/>
    <row r="415" s="1" customFormat="1" ht="15.75" customHeight="1"/>
    <row r="416" s="1" customFormat="1" ht="15.75" customHeight="1"/>
    <row r="417" s="1" customFormat="1" ht="15.75" customHeight="1"/>
    <row r="418" s="1" customFormat="1" ht="15.75" customHeight="1"/>
    <row r="419" s="1" customFormat="1" ht="15.75" customHeight="1"/>
    <row r="420" s="1" customFormat="1" ht="15.75" customHeight="1"/>
    <row r="421" s="1" customFormat="1" ht="15.75" customHeight="1"/>
    <row r="422" s="1" customFormat="1" ht="15.75" customHeight="1"/>
    <row r="423" s="1" customFormat="1" ht="15.75" customHeight="1"/>
    <row r="424" s="1" customFormat="1" ht="15.75" customHeight="1"/>
    <row r="425" s="1" customFormat="1" ht="15.75" customHeight="1"/>
    <row r="426" s="1" customFormat="1" ht="15.75" customHeight="1"/>
    <row r="427" s="1" customFormat="1" ht="15.75" customHeight="1"/>
    <row r="428" s="1" customFormat="1" ht="15.75" customHeight="1"/>
    <row r="429" s="1" customFormat="1" ht="15.75" customHeight="1"/>
    <row r="430" s="1" customFormat="1" ht="15.75" customHeight="1"/>
    <row r="431" s="1" customFormat="1" ht="15.75" customHeight="1"/>
    <row r="432" s="1" customFormat="1" ht="15.75" customHeight="1"/>
    <row r="433" s="1" customFormat="1" ht="15.75" customHeight="1"/>
    <row r="434" s="1" customFormat="1" ht="15.75" customHeight="1"/>
    <row r="435" s="1" customFormat="1" ht="15.75" customHeight="1"/>
    <row r="436" s="1" customFormat="1" ht="15.75" customHeight="1"/>
    <row r="437" s="1" customFormat="1" ht="15.75" customHeight="1"/>
    <row r="438" s="1" customFormat="1" ht="15.75" customHeight="1"/>
    <row r="439" s="1" customFormat="1" ht="15.75" customHeight="1"/>
    <row r="440" s="1" customFormat="1" ht="15.75" customHeight="1"/>
    <row r="441" s="1" customFormat="1" ht="15.75" customHeight="1"/>
    <row r="442" s="1" customFormat="1" ht="15.75" customHeight="1"/>
    <row r="443" s="1" customFormat="1" ht="15.75" customHeight="1"/>
    <row r="444" s="1" customFormat="1" ht="15.75" customHeight="1"/>
    <row r="445" s="1" customFormat="1" ht="15.75" customHeight="1"/>
    <row r="446" s="1" customFormat="1" ht="15.75" customHeight="1"/>
    <row r="447" s="1" customFormat="1" ht="15.75" customHeight="1"/>
    <row r="448" s="1" customFormat="1" ht="15.75" customHeight="1"/>
    <row r="449" s="1" customFormat="1" ht="15.75" customHeight="1"/>
    <row r="450" s="1" customFormat="1" ht="15.75" customHeight="1"/>
    <row r="451" s="1" customFormat="1" ht="15.75" customHeight="1"/>
    <row r="452" s="1" customFormat="1" ht="15.75" customHeight="1"/>
    <row r="453" s="1" customFormat="1" ht="15.75" customHeight="1"/>
    <row r="454" s="1" customFormat="1" ht="15.75" customHeight="1"/>
    <row r="455" s="1" customFormat="1" ht="15.75" customHeight="1"/>
    <row r="456" s="1" customFormat="1" ht="15.75" customHeight="1"/>
    <row r="457" s="1" customFormat="1" ht="15.75" customHeight="1"/>
    <row r="458" s="1" customFormat="1" ht="15.75" customHeight="1"/>
    <row r="459" s="1" customFormat="1" ht="15.75" customHeight="1"/>
    <row r="460" s="1" customFormat="1" ht="15.75" customHeight="1"/>
    <row r="461" s="1" customFormat="1" ht="15.75" customHeight="1"/>
    <row r="462" s="1" customFormat="1" ht="15.75" customHeight="1"/>
    <row r="463" s="1" customFormat="1" ht="15.75" customHeight="1"/>
    <row r="464" s="1" customFormat="1" ht="15.75" customHeight="1"/>
    <row r="465" s="1" customFormat="1" ht="15.75" customHeight="1"/>
    <row r="466" s="1" customFormat="1" ht="15.75" customHeight="1"/>
    <row r="467" s="1" customFormat="1" ht="15.75" customHeight="1"/>
    <row r="468" s="1" customFormat="1" ht="15.75" customHeight="1"/>
    <row r="469" s="1" customFormat="1" ht="15.75" customHeight="1"/>
    <row r="470" s="1" customFormat="1" ht="15.75" customHeight="1"/>
    <row r="471" s="1" customFormat="1" ht="15.75" customHeight="1"/>
    <row r="472" s="1" customFormat="1" ht="15.75" customHeight="1"/>
    <row r="473" s="1" customFormat="1" ht="15.75" customHeight="1"/>
    <row r="474" s="1" customFormat="1" ht="15.75" customHeight="1"/>
    <row r="475" s="1" customFormat="1" ht="15.75" customHeight="1"/>
    <row r="476" s="1" customFormat="1" ht="15.75" customHeight="1"/>
    <row r="477" s="1" customFormat="1" ht="15.75" customHeight="1"/>
    <row r="478" s="1" customFormat="1" ht="15.75" customHeight="1"/>
    <row r="479" s="1" customFormat="1" ht="15.75" customHeight="1"/>
    <row r="480" s="1" customFormat="1" ht="15.75" customHeight="1"/>
    <row r="481" s="1" customFormat="1" ht="15.75" customHeight="1"/>
    <row r="482" s="1" customFormat="1" ht="15.75" customHeight="1"/>
    <row r="483" s="1" customFormat="1" ht="15.75" customHeight="1"/>
    <row r="484" s="1" customFormat="1" ht="15.75" customHeight="1"/>
    <row r="485" s="1" customFormat="1" ht="15.75" customHeight="1"/>
    <row r="486" s="1" customFormat="1" ht="15.75" customHeight="1"/>
    <row r="487" s="1" customFormat="1" ht="15.75" customHeight="1"/>
    <row r="488" s="1" customFormat="1" ht="15.75" customHeight="1"/>
    <row r="489" s="1" customFormat="1" ht="15.75" customHeight="1"/>
    <row r="490" s="1" customFormat="1" ht="15.75" customHeight="1"/>
    <row r="491" s="1" customFormat="1" ht="15.75" customHeight="1"/>
    <row r="492" s="1" customFormat="1" ht="15.75" customHeight="1"/>
    <row r="493" s="1" customFormat="1" ht="15.75" customHeight="1"/>
    <row r="494" s="1" customFormat="1" ht="15.75" customHeight="1"/>
    <row r="495" s="1" customFormat="1" ht="15.75" customHeight="1"/>
    <row r="496" s="1" customFormat="1" ht="15.75" customHeight="1"/>
    <row r="497" s="1" customFormat="1" ht="15.75" customHeight="1"/>
    <row r="498" s="1" customFormat="1" ht="15.75" customHeight="1"/>
    <row r="499" s="1" customFormat="1" ht="15.75" customHeight="1"/>
    <row r="500" s="1" customFormat="1" ht="15.75" customHeight="1"/>
    <row r="501" s="1" customFormat="1" ht="15.75" customHeight="1"/>
    <row r="502" s="1" customFormat="1" ht="15.75" customHeight="1"/>
    <row r="503" s="1" customFormat="1" ht="15.75" customHeight="1"/>
    <row r="504" s="1" customFormat="1" ht="15.75" customHeight="1"/>
    <row r="505" s="1" customFormat="1" ht="15.75" customHeight="1"/>
    <row r="506" s="1" customFormat="1" ht="15.75" customHeight="1"/>
    <row r="507" s="1" customFormat="1" ht="15.75" customHeight="1"/>
    <row r="508" s="1" customFormat="1" ht="15.75" customHeight="1"/>
    <row r="509" s="1" customFormat="1" ht="15.75" customHeight="1"/>
    <row r="510" s="1" customFormat="1" ht="15.75" customHeight="1"/>
    <row r="511" s="1" customFormat="1" ht="15.75" customHeight="1"/>
    <row r="512" s="1" customFormat="1" ht="15.75" customHeight="1"/>
    <row r="513" s="1" customFormat="1" ht="15.75" customHeight="1"/>
    <row r="514" s="1" customFormat="1" ht="15.75" customHeight="1"/>
    <row r="515" s="1" customFormat="1" ht="15.75" customHeight="1"/>
    <row r="516" s="1" customFormat="1" ht="15.75" customHeight="1"/>
    <row r="517" s="1" customFormat="1" ht="15.75" customHeight="1"/>
    <row r="518" s="1" customFormat="1" ht="15.75" customHeight="1"/>
    <row r="519" s="1" customFormat="1" ht="15.75" customHeight="1"/>
    <row r="520" s="1" customFormat="1" ht="15.75" customHeight="1"/>
    <row r="521" s="1" customFormat="1" ht="15.75" customHeight="1"/>
    <row r="522" s="1" customFormat="1" ht="15.75" customHeight="1"/>
    <row r="523" s="1" customFormat="1" ht="15.75" customHeight="1"/>
    <row r="524" s="1" customFormat="1" ht="15.75" customHeight="1"/>
    <row r="525" s="1" customFormat="1" ht="15.75" customHeight="1"/>
    <row r="526" s="1" customFormat="1" ht="15.75" customHeight="1"/>
    <row r="527" s="1" customFormat="1" ht="15.75" customHeight="1"/>
    <row r="528" s="1" customFormat="1" ht="15.75" customHeight="1"/>
    <row r="529" s="1" customFormat="1" ht="15.75" customHeight="1"/>
    <row r="530" s="1" customFormat="1" ht="15.75" customHeight="1"/>
    <row r="531" s="1" customFormat="1" ht="15.75" customHeight="1"/>
    <row r="532" s="1" customFormat="1" ht="15.75" customHeight="1"/>
    <row r="533" s="1" customFormat="1" ht="15.75" customHeight="1"/>
    <row r="534" s="1" customFormat="1" ht="15.75" customHeight="1"/>
    <row r="535" s="1" customFormat="1" ht="15.75" customHeight="1"/>
    <row r="536" s="1" customFormat="1" ht="15.75" customHeight="1"/>
    <row r="537" s="1" customFormat="1" ht="15.75" customHeight="1"/>
    <row r="538" s="1" customFormat="1" ht="15.75" customHeight="1"/>
    <row r="539" s="1" customFormat="1" ht="15.75" customHeight="1"/>
    <row r="540" s="1" customFormat="1" ht="15.75" customHeight="1"/>
    <row r="541" s="1" customFormat="1" ht="15.75" customHeight="1"/>
    <row r="542" s="1" customFormat="1" ht="15.75" customHeight="1"/>
    <row r="543" s="1" customFormat="1" ht="15.75" customHeight="1"/>
    <row r="544" s="1" customFormat="1" ht="15.75" customHeight="1"/>
    <row r="545" s="1" customFormat="1" ht="15.75" customHeight="1"/>
    <row r="546" s="1" customFormat="1" ht="15.75" customHeight="1"/>
    <row r="547" s="1" customFormat="1" ht="15.75" customHeight="1"/>
    <row r="548" s="1" customFormat="1" ht="15.75" customHeight="1"/>
    <row r="549" s="1" customFormat="1" ht="15.75" customHeight="1"/>
    <row r="550" s="1" customFormat="1" ht="15.75" customHeight="1"/>
    <row r="551" s="1" customFormat="1" ht="15.75" customHeight="1"/>
    <row r="552" s="1" customFormat="1" ht="15.75" customHeight="1"/>
    <row r="553" s="1" customFormat="1" ht="15.75" customHeight="1"/>
    <row r="554" s="1" customFormat="1" ht="15.75" customHeight="1"/>
    <row r="555" s="1" customFormat="1" ht="15.75" customHeight="1"/>
    <row r="556" s="1" customFormat="1" ht="15.75" customHeight="1"/>
    <row r="557" s="1" customFormat="1" ht="15.75" customHeight="1"/>
    <row r="558" s="1" customFormat="1" ht="15.75" customHeight="1"/>
    <row r="559" s="1" customFormat="1" ht="15.75" customHeight="1"/>
    <row r="560" s="1" customFormat="1" ht="15.75" customHeight="1"/>
    <row r="561" s="1" customFormat="1" ht="15.75" customHeight="1"/>
    <row r="562" s="1" customFormat="1" ht="15.75" customHeight="1"/>
    <row r="563" s="1" customFormat="1" ht="15.75" customHeight="1"/>
    <row r="564" s="1" customFormat="1" ht="15.75" customHeight="1"/>
    <row r="565" s="1" customFormat="1" ht="15.75" customHeight="1"/>
    <row r="566" s="1" customFormat="1" ht="15.75" customHeight="1"/>
    <row r="567" s="1" customFormat="1" ht="15.75" customHeight="1"/>
    <row r="568" s="1" customFormat="1" ht="15.75" customHeight="1"/>
    <row r="569" s="1" customFormat="1" ht="15.75" customHeight="1"/>
    <row r="570" s="1" customFormat="1" ht="15.75" customHeight="1"/>
    <row r="571" s="1" customFormat="1" ht="15.75" customHeight="1"/>
    <row r="572" s="1" customFormat="1" ht="15.75" customHeight="1"/>
    <row r="573" s="1" customFormat="1" ht="15.75" customHeight="1"/>
    <row r="574" s="1" customFormat="1" ht="15.75" customHeight="1"/>
    <row r="575" s="1" customFormat="1" ht="15.75" customHeight="1"/>
    <row r="576" s="1" customFormat="1" ht="15.75" customHeight="1"/>
    <row r="577" s="1" customFormat="1" ht="15.75" customHeight="1"/>
    <row r="578" s="1" customFormat="1" ht="15.75" customHeight="1"/>
    <row r="579" s="1" customFormat="1" ht="15.75" customHeight="1"/>
    <row r="580" s="1" customFormat="1" ht="15.75" customHeight="1"/>
    <row r="581" s="1" customFormat="1" ht="15.75" customHeight="1"/>
    <row r="582" s="1" customFormat="1" ht="15.75" customHeight="1"/>
    <row r="583" s="1" customFormat="1" ht="15.75" customHeight="1"/>
    <row r="584" s="1" customFormat="1" ht="15.75" customHeight="1"/>
    <row r="585" s="1" customFormat="1" ht="15.75" customHeight="1"/>
    <row r="586" s="1" customFormat="1" ht="15.75" customHeight="1"/>
    <row r="587" s="1" customFormat="1" ht="15.75" customHeight="1"/>
    <row r="588" s="1" customFormat="1" ht="15.75" customHeight="1"/>
    <row r="589" s="1" customFormat="1" ht="15.75" customHeight="1"/>
    <row r="590" s="1" customFormat="1" ht="15.75" customHeight="1"/>
    <row r="591" s="1" customFormat="1" ht="15.75" customHeight="1"/>
    <row r="592" s="1" customFormat="1" ht="15.75" customHeight="1"/>
    <row r="593" s="1" customFormat="1" ht="15.75" customHeight="1"/>
    <row r="594" s="1" customFormat="1" ht="15.75" customHeight="1"/>
    <row r="595" s="1" customFormat="1" ht="15.75" customHeight="1"/>
    <row r="596" s="1" customFormat="1" ht="15.75" customHeight="1"/>
    <row r="597" s="1" customFormat="1" ht="15.75" customHeight="1"/>
    <row r="598" s="1" customFormat="1" ht="15.75" customHeight="1"/>
    <row r="599" s="1" customFormat="1" ht="15.75" customHeight="1"/>
    <row r="600" s="1" customFormat="1" ht="15.75" customHeight="1"/>
    <row r="601" s="1" customFormat="1" ht="15.75" customHeight="1"/>
    <row r="602" s="1" customFormat="1" ht="15.75" customHeight="1"/>
    <row r="603" s="1" customFormat="1" ht="15.75" customHeight="1"/>
    <row r="604" s="1" customFormat="1" ht="15.75" customHeight="1"/>
    <row r="605" s="1" customFormat="1" ht="15.75" customHeight="1"/>
    <row r="606" s="1" customFormat="1" ht="15.75" customHeight="1"/>
    <row r="607" s="1" customFormat="1" ht="15.75" customHeight="1"/>
    <row r="608" s="1" customFormat="1" ht="15.75" customHeight="1"/>
    <row r="609" s="1" customFormat="1" ht="15.75" customHeight="1"/>
    <row r="610" s="1" customFormat="1" ht="15.75" customHeight="1"/>
    <row r="611" s="1" customFormat="1" ht="15.75" customHeight="1"/>
    <row r="612" s="1" customFormat="1" ht="15.75" customHeight="1"/>
    <row r="613" s="1" customFormat="1" ht="15.75" customHeight="1"/>
    <row r="614" s="1" customFormat="1" ht="15.75" customHeight="1"/>
    <row r="615" s="1" customFormat="1" ht="15.75" customHeight="1"/>
    <row r="616" s="1" customFormat="1" ht="15.75" customHeight="1"/>
    <row r="617" s="1" customFormat="1" ht="15.75" customHeight="1"/>
    <row r="618" s="1" customFormat="1" ht="15.75" customHeight="1"/>
    <row r="619" s="1" customFormat="1" ht="15.75" customHeight="1"/>
    <row r="620" s="1" customFormat="1" ht="15.75" customHeight="1"/>
    <row r="621" s="1" customFormat="1" ht="15.75" customHeight="1"/>
    <row r="622" s="1" customFormat="1" ht="15.75" customHeight="1"/>
    <row r="623" s="1" customFormat="1" ht="15.75" customHeight="1"/>
    <row r="624" s="1" customFormat="1" ht="15.75" customHeight="1"/>
    <row r="625" s="1" customFormat="1" ht="15.75" customHeight="1"/>
    <row r="626" s="1" customFormat="1" ht="15.75" customHeight="1"/>
    <row r="627" s="1" customFormat="1" ht="15.75" customHeight="1"/>
    <row r="628" s="1" customFormat="1" ht="15.75" customHeight="1"/>
    <row r="629" s="1" customFormat="1" ht="15.75" customHeight="1"/>
    <row r="630" s="1" customFormat="1" ht="15.75" customHeight="1"/>
    <row r="631" s="1" customFormat="1" ht="15.75" customHeight="1"/>
    <row r="632" s="1" customFormat="1" ht="15.75" customHeight="1"/>
    <row r="633" s="1" customFormat="1" ht="15.75" customHeight="1"/>
    <row r="634" s="1" customFormat="1" ht="15.75" customHeight="1"/>
    <row r="635" s="1" customFormat="1" ht="15.75" customHeight="1"/>
    <row r="636" s="1" customFormat="1" ht="15.75" customHeight="1"/>
    <row r="637" s="1" customFormat="1" ht="15.75" customHeight="1"/>
    <row r="638" s="1" customFormat="1" ht="15.75" customHeight="1"/>
    <row r="639" s="1" customFormat="1" ht="15.75" customHeight="1"/>
    <row r="640" s="1" customFormat="1" ht="15.75" customHeight="1"/>
    <row r="641" s="1" customFormat="1" ht="15.75" customHeight="1"/>
    <row r="642" s="1" customFormat="1" ht="15.75" customHeight="1"/>
    <row r="643" s="1" customFormat="1" ht="15.75" customHeight="1"/>
    <row r="644" s="1" customFormat="1" ht="15.75" customHeight="1"/>
    <row r="645" s="1" customFormat="1" ht="15.75" customHeight="1"/>
    <row r="646" s="1" customFormat="1" ht="15.75" customHeight="1"/>
    <row r="647" s="1" customFormat="1" ht="15.75" customHeight="1"/>
    <row r="648" s="1" customFormat="1" ht="15.75" customHeight="1"/>
    <row r="649" s="1" customFormat="1" ht="15.75" customHeight="1"/>
    <row r="650" s="1" customFormat="1" ht="15.75" customHeight="1"/>
    <row r="651" s="1" customFormat="1" ht="15.75" customHeight="1"/>
    <row r="652" s="1" customFormat="1" ht="15.75" customHeight="1"/>
    <row r="653" s="1" customFormat="1" ht="15.75" customHeight="1"/>
    <row r="654" s="1" customFormat="1" ht="15.75" customHeight="1"/>
    <row r="655" s="1" customFormat="1" ht="15.75" customHeight="1"/>
    <row r="656" s="1" customFormat="1" ht="15.75" customHeight="1"/>
    <row r="657" s="1" customFormat="1" ht="15.75" customHeight="1"/>
    <row r="658" s="1" customFormat="1" ht="15.75" customHeight="1"/>
    <row r="659" s="1" customFormat="1" ht="15.75" customHeight="1"/>
    <row r="660" s="1" customFormat="1" ht="15.75" customHeight="1"/>
    <row r="661" s="1" customFormat="1" ht="15.75" customHeight="1"/>
    <row r="662" s="1" customFormat="1" ht="15.75" customHeight="1"/>
    <row r="663" s="1" customFormat="1" ht="15.75" customHeight="1"/>
    <row r="664" s="1" customFormat="1" ht="15.75" customHeight="1"/>
    <row r="665" s="1" customFormat="1" ht="15.75" customHeight="1"/>
    <row r="666" s="1" customFormat="1" ht="15.75" customHeight="1"/>
    <row r="667" s="1" customFormat="1" ht="15.75" customHeight="1"/>
    <row r="668" s="1" customFormat="1" ht="15.75" customHeight="1"/>
    <row r="669" s="1" customFormat="1" ht="15.75" customHeight="1"/>
    <row r="670" s="1" customFormat="1" ht="15.75" customHeight="1"/>
    <row r="671" s="1" customFormat="1" ht="15.75" customHeight="1"/>
    <row r="672" s="1" customFormat="1" ht="15.75" customHeight="1"/>
    <row r="673" s="1" customFormat="1" ht="15.75" customHeight="1"/>
    <row r="674" s="1" customFormat="1" ht="15.75" customHeight="1"/>
    <row r="675" s="1" customFormat="1" ht="15.75" customHeight="1"/>
    <row r="676" s="1" customFormat="1" ht="15.75" customHeight="1"/>
    <row r="677" s="1" customFormat="1" ht="15.75" customHeight="1"/>
    <row r="678" s="1" customFormat="1" ht="15.75" customHeight="1"/>
    <row r="679" s="1" customFormat="1" ht="15.75" customHeight="1"/>
    <row r="680" s="1" customFormat="1" ht="15.75" customHeight="1"/>
    <row r="681" s="1" customFormat="1" ht="15.75" customHeight="1"/>
    <row r="682" s="1" customFormat="1" ht="15.75" customHeight="1"/>
    <row r="683" s="1" customFormat="1" ht="15.75" customHeight="1"/>
    <row r="684" s="1" customFormat="1" ht="15.75" customHeight="1"/>
    <row r="685" s="1" customFormat="1" ht="15.75" customHeight="1"/>
    <row r="686" s="1" customFormat="1" ht="15.75" customHeight="1"/>
    <row r="687" s="1" customFormat="1" ht="15.75" customHeight="1"/>
    <row r="688" s="1" customFormat="1" ht="15.75" customHeight="1"/>
    <row r="689" s="1" customFormat="1" ht="15.75" customHeight="1"/>
    <row r="690" s="1" customFormat="1" ht="15.75" customHeight="1"/>
    <row r="691" s="1" customFormat="1" ht="15.75" customHeight="1"/>
    <row r="692" s="1" customFormat="1" ht="15.75" customHeight="1"/>
    <row r="693" s="1" customFormat="1" ht="15.75" customHeight="1"/>
    <row r="694" s="1" customFormat="1" ht="15.75" customHeight="1"/>
    <row r="695" s="1" customFormat="1" ht="15.75" customHeight="1"/>
    <row r="696" s="1" customFormat="1" ht="15.75" customHeight="1"/>
    <row r="697" s="1" customFormat="1" ht="15.75" customHeight="1"/>
    <row r="698" s="1" customFormat="1" ht="15.75" customHeight="1"/>
    <row r="699" s="1" customFormat="1" ht="15.75" customHeight="1"/>
    <row r="700" s="1" customFormat="1" ht="15.75" customHeight="1"/>
    <row r="701" s="1" customFormat="1" ht="15.75" customHeight="1"/>
    <row r="702" s="1" customFormat="1" ht="15.75" customHeight="1"/>
    <row r="703" s="1" customFormat="1" ht="15.75" customHeight="1"/>
    <row r="704" s="1" customFormat="1" ht="15.75" customHeight="1"/>
    <row r="705" s="1" customFormat="1" ht="15.75" customHeight="1"/>
    <row r="706" s="1" customFormat="1" ht="15.75" customHeight="1"/>
    <row r="707" s="1" customFormat="1" ht="15.75" customHeight="1"/>
    <row r="708" s="1" customFormat="1" ht="15.75" customHeight="1"/>
    <row r="709" s="1" customFormat="1" ht="15.75" customHeight="1"/>
    <row r="710" s="1" customFormat="1" ht="15.75" customHeight="1"/>
    <row r="711" s="1" customFormat="1" ht="15.75" customHeight="1"/>
    <row r="712" s="1" customFormat="1" ht="15.75" customHeight="1"/>
    <row r="713" s="1" customFormat="1" ht="15.75" customHeight="1"/>
    <row r="714" s="1" customFormat="1" ht="15.75" customHeight="1"/>
    <row r="715" s="1" customFormat="1" ht="15.75" customHeight="1"/>
    <row r="716" s="1" customFormat="1" ht="15.75" customHeight="1"/>
    <row r="717" s="1" customFormat="1" ht="15.75" customHeight="1"/>
    <row r="718" s="1" customFormat="1" ht="15.75" customHeight="1"/>
    <row r="719" s="1" customFormat="1" ht="15.75" customHeight="1"/>
    <row r="720" s="1" customFormat="1" ht="15.75" customHeight="1"/>
    <row r="721" s="1" customFormat="1" ht="15.75" customHeight="1"/>
    <row r="722" s="1" customFormat="1" ht="15.75" customHeight="1"/>
    <row r="723" s="1" customFormat="1" ht="15.75" customHeight="1"/>
    <row r="724" s="1" customFormat="1" ht="15.75" customHeight="1"/>
    <row r="725" s="1" customFormat="1" ht="15.75" customHeight="1"/>
    <row r="726" s="1" customFormat="1" ht="15.75" customHeight="1"/>
    <row r="727" s="1" customFormat="1" ht="15.75" customHeight="1"/>
    <row r="728" s="1" customFormat="1" ht="15.75" customHeight="1"/>
    <row r="729" s="1" customFormat="1" ht="15.75" customHeight="1"/>
    <row r="730" s="1" customFormat="1" ht="15.75" customHeight="1"/>
    <row r="731" s="1" customFormat="1" ht="15.75" customHeight="1"/>
    <row r="732" s="1" customFormat="1" ht="15.75" customHeight="1"/>
    <row r="733" s="1" customFormat="1" ht="15.75" customHeight="1"/>
    <row r="734" s="1" customFormat="1" ht="15.75" customHeight="1"/>
    <row r="735" s="1" customFormat="1" ht="15.75" customHeight="1"/>
    <row r="736" s="1" customFormat="1" ht="15.75" customHeight="1"/>
    <row r="737" s="1" customFormat="1" ht="15.75" customHeight="1"/>
    <row r="738" s="1" customFormat="1" ht="15.75" customHeight="1"/>
    <row r="739" s="1" customFormat="1" ht="15.75" customHeight="1"/>
    <row r="740" s="1" customFormat="1" ht="15.75" customHeight="1"/>
    <row r="741" s="1" customFormat="1" ht="15.75" customHeight="1"/>
    <row r="742" s="1" customFormat="1" ht="15.75" customHeight="1"/>
    <row r="743" s="1" customFormat="1" ht="15.75" customHeight="1"/>
    <row r="744" s="1" customFormat="1" ht="15.75" customHeight="1"/>
    <row r="745" s="1" customFormat="1" ht="15.75" customHeight="1"/>
    <row r="746" s="1" customFormat="1" ht="15.75" customHeight="1"/>
    <row r="747" s="1" customFormat="1" ht="15.75" customHeight="1"/>
    <row r="748" s="1" customFormat="1" ht="15.75" customHeight="1"/>
    <row r="749" s="1" customFormat="1" ht="15.75" customHeight="1"/>
    <row r="750" s="1" customFormat="1" ht="15.75" customHeight="1"/>
    <row r="751" s="1" customFormat="1" ht="15.75" customHeight="1"/>
    <row r="752" s="1" customFormat="1" ht="15.75" customHeight="1"/>
    <row r="753" s="1" customFormat="1" ht="15.75" customHeight="1"/>
    <row r="754" s="1" customFormat="1" ht="15.75" customHeight="1"/>
    <row r="755" s="1" customFormat="1" ht="15.75" customHeight="1"/>
    <row r="756" s="1" customFormat="1" ht="15.75" customHeight="1"/>
    <row r="757" s="1" customFormat="1" ht="15.75" customHeight="1"/>
    <row r="758" s="1" customFormat="1" ht="15.75" customHeight="1"/>
    <row r="759" s="1" customFormat="1" ht="15.75" customHeight="1"/>
    <row r="760" s="1" customFormat="1" ht="15.75" customHeight="1"/>
    <row r="761" s="1" customFormat="1" ht="15.75" customHeight="1"/>
    <row r="762" s="1" customFormat="1" ht="15.75" customHeight="1"/>
    <row r="763" s="1" customFormat="1" ht="15.75" customHeight="1"/>
    <row r="764" s="1" customFormat="1" ht="15.75" customHeight="1"/>
    <row r="765" s="1" customFormat="1" ht="15.75" customHeight="1"/>
    <row r="766" s="1" customFormat="1" ht="15.75" customHeight="1"/>
    <row r="767" s="1" customFormat="1" ht="15.75" customHeight="1"/>
    <row r="768" s="1" customFormat="1" ht="15.75" customHeight="1"/>
    <row r="769" s="1" customFormat="1" ht="15.75" customHeight="1"/>
    <row r="770" s="1" customFormat="1" ht="15.75" customHeight="1"/>
    <row r="771" s="1" customFormat="1" ht="15.75" customHeight="1"/>
    <row r="772" s="1" customFormat="1" ht="15.75" customHeight="1"/>
    <row r="773" s="1" customFormat="1" ht="15.75" customHeight="1"/>
    <row r="774" s="1" customFormat="1" ht="15.75" customHeight="1"/>
    <row r="775" s="1" customFormat="1" ht="15.75" customHeight="1"/>
    <row r="776" s="1" customFormat="1" ht="15.75" customHeight="1"/>
    <row r="777" s="1" customFormat="1" ht="15.75" customHeight="1"/>
    <row r="778" s="1" customFormat="1" ht="15.75" customHeight="1"/>
    <row r="779" s="1" customFormat="1" ht="15.75" customHeight="1"/>
    <row r="780" s="1" customFormat="1" ht="15.75" customHeight="1"/>
    <row r="781" s="1" customFormat="1" ht="15.75" customHeight="1"/>
    <row r="782" s="1" customFormat="1" ht="15.75" customHeight="1"/>
    <row r="783" s="1" customFormat="1" ht="15.75" customHeight="1"/>
    <row r="784" s="1" customFormat="1" ht="15.75" customHeight="1"/>
    <row r="785" s="1" customFormat="1" ht="15.75" customHeight="1"/>
    <row r="786" s="1" customFormat="1" ht="15.75" customHeight="1"/>
    <row r="787" s="1" customFormat="1" ht="15.75" customHeight="1"/>
    <row r="788" s="1" customFormat="1" ht="15.75" customHeight="1"/>
    <row r="789" s="1" customFormat="1" ht="15.75" customHeight="1"/>
    <row r="790" s="1" customFormat="1" ht="15.75" customHeight="1"/>
    <row r="791" s="1" customFormat="1" ht="15.75" customHeight="1"/>
    <row r="792" s="1" customFormat="1" ht="15.75" customHeight="1"/>
    <row r="793" s="1" customFormat="1" ht="15.75" customHeight="1"/>
    <row r="794" s="1" customFormat="1" ht="15.75" customHeight="1"/>
    <row r="795" s="1" customFormat="1" ht="15.75" customHeight="1"/>
    <row r="796" s="1" customFormat="1" ht="15.75" customHeight="1"/>
    <row r="797" s="1" customFormat="1" ht="15.75" customHeight="1"/>
    <row r="798" s="1" customFormat="1" ht="15.75" customHeight="1"/>
    <row r="799" s="1" customFormat="1" ht="15.75" customHeight="1"/>
    <row r="800" s="1" customFormat="1" ht="15.75" customHeight="1"/>
    <row r="801" s="1" customFormat="1" ht="15.75" customHeight="1"/>
    <row r="802" s="1" customFormat="1" ht="15.75" customHeight="1"/>
    <row r="803" s="1" customFormat="1" ht="15.75" customHeight="1"/>
    <row r="804" s="1" customFormat="1" ht="15.75" customHeight="1"/>
    <row r="805" s="1" customFormat="1" ht="15.75" customHeight="1"/>
    <row r="806" s="1" customFormat="1" ht="15.75" customHeight="1"/>
    <row r="807" s="1" customFormat="1" ht="15.75" customHeight="1"/>
    <row r="808" s="1" customFormat="1" ht="15.75" customHeight="1"/>
    <row r="809" s="1" customFormat="1" ht="15.75" customHeight="1"/>
    <row r="810" s="1" customFormat="1" ht="15.75" customHeight="1"/>
    <row r="811" s="1" customFormat="1" ht="15.75" customHeight="1"/>
    <row r="812" s="1" customFormat="1" ht="15.75" customHeight="1"/>
    <row r="813" s="1" customFormat="1" ht="15.75" customHeight="1"/>
    <row r="814" s="1" customFormat="1" ht="15.75" customHeight="1"/>
    <row r="815" s="1" customFormat="1" ht="15.75" customHeight="1"/>
    <row r="816" s="1" customFormat="1" ht="15.75" customHeight="1"/>
    <row r="817" s="1" customFormat="1" ht="15.75" customHeight="1"/>
    <row r="818" s="1" customFormat="1" ht="15.75" customHeight="1"/>
    <row r="819" s="1" customFormat="1" ht="15.75" customHeight="1"/>
    <row r="820" s="1" customFormat="1" ht="15.75" customHeight="1"/>
    <row r="821" s="1" customFormat="1" ht="15.75" customHeight="1"/>
    <row r="822" s="1" customFormat="1" ht="15.75" customHeight="1"/>
    <row r="823" s="1" customFormat="1" ht="15.75" customHeight="1"/>
    <row r="824" s="1" customFormat="1" ht="15.75" customHeight="1"/>
    <row r="825" s="1" customFormat="1" ht="15.75" customHeight="1"/>
    <row r="826" s="1" customFormat="1" ht="15.75" customHeight="1"/>
    <row r="827" s="1" customFormat="1" ht="15.75" customHeight="1"/>
    <row r="828" s="1" customFormat="1" ht="15.75" customHeight="1"/>
    <row r="829" s="1" customFormat="1" ht="15.75" customHeight="1"/>
    <row r="830" s="1" customFormat="1" ht="15.75" customHeight="1"/>
    <row r="831" s="1" customFormat="1" ht="15.75" customHeight="1"/>
    <row r="832" s="1" customFormat="1" ht="15.75" customHeight="1"/>
    <row r="833" s="1" customFormat="1" ht="15.75" customHeight="1"/>
    <row r="834" s="1" customFormat="1" ht="15.75" customHeight="1"/>
    <row r="835" s="1" customFormat="1" ht="15.75" customHeight="1"/>
    <row r="836" s="1" customFormat="1" ht="15.75" customHeight="1"/>
    <row r="837" s="1" customFormat="1" ht="15.75" customHeight="1"/>
    <row r="838" s="1" customFormat="1" ht="15.75" customHeight="1"/>
    <row r="839" s="1" customFormat="1" ht="15.75" customHeight="1"/>
    <row r="840" s="1" customFormat="1" ht="15.75" customHeight="1"/>
    <row r="841" s="1" customFormat="1" ht="15.75" customHeight="1"/>
    <row r="842" s="1" customFormat="1" ht="15.75" customHeight="1"/>
    <row r="843" s="1" customFormat="1" ht="15.75" customHeight="1"/>
    <row r="844" s="1" customFormat="1" ht="15.75" customHeight="1"/>
    <row r="845" s="1" customFormat="1" ht="15.75" customHeight="1"/>
    <row r="846" s="1" customFormat="1" ht="15.75" customHeight="1"/>
    <row r="847" s="1" customFormat="1" ht="15.75" customHeight="1"/>
    <row r="848" s="1" customFormat="1" ht="15.75" customHeight="1"/>
    <row r="849" s="1" customFormat="1" ht="15.75" customHeight="1"/>
    <row r="850" s="1" customFormat="1" ht="15.75" customHeight="1"/>
    <row r="851" s="1" customFormat="1" ht="15.75" customHeight="1"/>
    <row r="852" s="1" customFormat="1" ht="15.75" customHeight="1"/>
    <row r="853" s="1" customFormat="1" ht="15.75" customHeight="1"/>
    <row r="854" s="1" customFormat="1" ht="15.75" customHeight="1"/>
    <row r="855" s="1" customFormat="1" ht="15.75" customHeight="1"/>
    <row r="856" s="1" customFormat="1" ht="15.75" customHeight="1"/>
    <row r="857" s="1" customFormat="1" ht="15.75" customHeight="1"/>
    <row r="858" s="1" customFormat="1" ht="15.75" customHeight="1"/>
    <row r="859" s="1" customFormat="1" ht="15.75" customHeight="1"/>
    <row r="860" s="1" customFormat="1" ht="15.75" customHeight="1"/>
    <row r="861" s="1" customFormat="1" ht="15.75" customHeight="1"/>
    <row r="862" s="1" customFormat="1" ht="15.75" customHeight="1"/>
    <row r="863" s="1" customFormat="1" ht="15.75" customHeight="1"/>
    <row r="864" s="1" customFormat="1" ht="15.75" customHeight="1"/>
    <row r="865" s="1" customFormat="1" ht="15.75" customHeight="1"/>
    <row r="866" s="1" customFormat="1" ht="15.75" customHeight="1"/>
    <row r="867" s="1" customFormat="1" ht="15.75" customHeight="1"/>
    <row r="868" s="1" customFormat="1" ht="15.75" customHeight="1"/>
    <row r="869" s="1" customFormat="1" ht="15.75" customHeight="1"/>
    <row r="870" s="1" customFormat="1" ht="15.75" customHeight="1"/>
    <row r="871" s="1" customFormat="1" ht="15.75" customHeight="1"/>
    <row r="872" s="1" customFormat="1" ht="15.75" customHeight="1"/>
    <row r="873" s="1" customFormat="1" ht="15.75" customHeight="1"/>
    <row r="874" s="1" customFormat="1" ht="15.75" customHeight="1"/>
    <row r="875" s="1" customFormat="1" ht="15.75" customHeight="1"/>
    <row r="876" s="1" customFormat="1" ht="15.75" customHeight="1"/>
    <row r="877" s="1" customFormat="1" ht="15.75" customHeight="1"/>
    <row r="878" s="1" customFormat="1" ht="15.75" customHeight="1"/>
    <row r="879" s="1" customFormat="1" ht="15.75" customHeight="1"/>
    <row r="880" s="1" customFormat="1" ht="15.75" customHeight="1"/>
    <row r="881" s="1" customFormat="1" ht="15.75" customHeight="1"/>
    <row r="882" s="1" customFormat="1" ht="15.75" customHeight="1"/>
    <row r="883" s="1" customFormat="1" ht="15.75" customHeight="1"/>
    <row r="884" s="1" customFormat="1" ht="15.75" customHeight="1"/>
    <row r="885" s="1" customFormat="1" ht="15.75" customHeight="1"/>
    <row r="886" s="1" customFormat="1" ht="15.75" customHeight="1"/>
    <row r="887" s="1" customFormat="1" ht="15.75" customHeight="1"/>
    <row r="888" s="1" customFormat="1" ht="15.75" customHeight="1"/>
    <row r="889" s="1" customFormat="1" ht="15.75" customHeight="1"/>
    <row r="890" s="1" customFormat="1" ht="15.75" customHeight="1"/>
    <row r="891" s="1" customFormat="1" ht="15.75" customHeight="1"/>
    <row r="892" s="1" customFormat="1" ht="15.75" customHeight="1"/>
    <row r="893" s="1" customFormat="1" ht="15.75" customHeight="1"/>
    <row r="894" s="1" customFormat="1" ht="15.75" customHeight="1"/>
    <row r="895" s="1" customFormat="1" ht="15.75" customHeight="1"/>
    <row r="896" s="1" customFormat="1" ht="15.75" customHeight="1"/>
    <row r="897" s="1" customFormat="1" ht="15.75" customHeight="1"/>
    <row r="898" s="1" customFormat="1" ht="15.75" customHeight="1"/>
    <row r="899" s="1" customFormat="1" ht="15.75" customHeight="1"/>
    <row r="900" s="1" customFormat="1" ht="15.75" customHeight="1"/>
    <row r="901" s="1" customFormat="1" ht="15.75" customHeight="1"/>
    <row r="902" s="1" customFormat="1" ht="15.75" customHeight="1"/>
    <row r="903" s="1" customFormat="1" ht="15.75" customHeight="1"/>
    <row r="904" s="1" customFormat="1" ht="15.75" customHeight="1"/>
    <row r="905" s="1" customFormat="1" ht="15.75" customHeight="1"/>
    <row r="906" s="1" customFormat="1" ht="15.75" customHeight="1"/>
    <row r="907" s="1" customFormat="1" ht="15.75" customHeight="1"/>
    <row r="908" s="1" customFormat="1" ht="15.75" customHeight="1"/>
    <row r="909" s="1" customFormat="1" ht="15.75" customHeight="1"/>
    <row r="910" s="1" customFormat="1" ht="15.75" customHeight="1"/>
    <row r="911" s="1" customFormat="1" ht="15.75" customHeight="1"/>
    <row r="912" s="1" customFormat="1" ht="15.75" customHeight="1"/>
    <row r="913" s="1" customFormat="1" ht="15.75" customHeight="1"/>
    <row r="914" s="1" customFormat="1" ht="15.75" customHeight="1"/>
    <row r="915" s="1" customFormat="1" ht="15.75" customHeight="1"/>
    <row r="916" s="1" customFormat="1" ht="15.75" customHeight="1"/>
    <row r="917" s="1" customFormat="1" ht="15.75" customHeight="1"/>
    <row r="918" s="1" customFormat="1" ht="15.75" customHeight="1"/>
    <row r="919" s="1" customFormat="1" ht="15.75" customHeight="1"/>
    <row r="920" s="1" customFormat="1" ht="15.75" customHeight="1"/>
    <row r="921" s="1" customFormat="1" ht="15.75" customHeight="1"/>
    <row r="922" s="1" customFormat="1" ht="15.75" customHeight="1"/>
    <row r="923" s="1" customFormat="1" ht="15.75" customHeight="1"/>
    <row r="924" s="1" customFormat="1" ht="15.75" customHeight="1"/>
    <row r="925" s="1" customFormat="1" ht="15.75" customHeight="1"/>
    <row r="926" s="1" customFormat="1" ht="15.75" customHeight="1"/>
    <row r="927" s="1" customFormat="1" ht="15.75" customHeight="1"/>
    <row r="928" s="1" customFormat="1" ht="15.75" customHeight="1"/>
    <row r="929" s="1" customFormat="1" ht="15.75" customHeight="1"/>
    <row r="930" s="1" customFormat="1" ht="15.75" customHeight="1"/>
    <row r="931" s="1" customFormat="1" ht="15.75" customHeight="1"/>
    <row r="932" s="1" customFormat="1" ht="15.75" customHeight="1"/>
    <row r="933" s="1" customFormat="1" ht="15.75" customHeight="1"/>
    <row r="934" s="1" customFormat="1" ht="15.75" customHeight="1"/>
    <row r="935" s="1" customFormat="1" ht="15.75" customHeight="1"/>
    <row r="936" s="1" customFormat="1" ht="15.75" customHeight="1"/>
    <row r="937" s="1" customFormat="1" ht="15.75" customHeight="1"/>
    <row r="938" s="1" customFormat="1" ht="15.75" customHeight="1"/>
    <row r="939" s="1" customFormat="1" ht="15.75" customHeight="1"/>
    <row r="940" s="1" customFormat="1" ht="15.75" customHeight="1"/>
    <row r="941" s="1" customFormat="1" ht="15.75" customHeight="1"/>
    <row r="942" s="1" customFormat="1" ht="15.75" customHeight="1"/>
    <row r="943" s="1" customFormat="1" ht="15.75" customHeight="1"/>
    <row r="944" s="1" customFormat="1" ht="15.75" customHeight="1"/>
    <row r="945" s="1" customFormat="1" ht="15.75" customHeight="1"/>
    <row r="946" s="1" customFormat="1" ht="15.75" customHeight="1"/>
    <row r="947" s="1" customFormat="1" ht="15.75" customHeight="1"/>
    <row r="948" s="1" customFormat="1" ht="15.75" customHeight="1"/>
    <row r="949" s="1" customFormat="1" ht="15.75" customHeight="1"/>
    <row r="950" s="1" customFormat="1" ht="15.75" customHeight="1"/>
    <row r="951" s="1" customFormat="1" ht="15.75" customHeight="1"/>
    <row r="952" s="1" customFormat="1" ht="15.75" customHeight="1"/>
    <row r="953" s="1" customFormat="1" ht="15.75" customHeight="1"/>
    <row r="954" s="1" customFormat="1" ht="15.75" customHeight="1"/>
    <row r="955" s="1" customFormat="1" ht="15.75" customHeight="1"/>
    <row r="956" s="1" customFormat="1" ht="15.75" customHeight="1"/>
    <row r="957" s="1" customFormat="1" ht="15.75" customHeight="1"/>
    <row r="958" s="1" customFormat="1" ht="15.75" customHeight="1"/>
    <row r="959" s="1" customFormat="1" ht="15.75" customHeight="1"/>
    <row r="960" s="1" customFormat="1" ht="15.75" customHeight="1"/>
    <row r="961" s="1" customFormat="1" ht="15.75" customHeight="1"/>
    <row r="962" s="1" customFormat="1" ht="15.75" customHeight="1"/>
    <row r="963" s="1" customFormat="1" ht="15.75" customHeight="1"/>
    <row r="964" s="1" customFormat="1" ht="15.75" customHeight="1"/>
    <row r="965" s="1" customFormat="1" ht="15.75" customHeight="1"/>
    <row r="966" s="1" customFormat="1" ht="15.75" customHeight="1"/>
    <row r="967" s="1" customFormat="1" ht="15.75" customHeight="1"/>
    <row r="968" s="1" customFormat="1" ht="15.75" customHeight="1"/>
    <row r="969" s="1" customFormat="1" ht="15.75" customHeight="1"/>
    <row r="970" s="1" customFormat="1" ht="15.75" customHeight="1"/>
    <row r="971" s="1" customFormat="1" ht="15.75" customHeight="1"/>
    <row r="972" s="1" customFormat="1" ht="15.75" customHeight="1"/>
    <row r="973" s="1" customFormat="1" ht="15.75" customHeight="1"/>
    <row r="974" s="1" customFormat="1" ht="15.75" customHeight="1"/>
    <row r="975" s="1" customFormat="1" ht="15.75" customHeight="1"/>
    <row r="976" s="1" customFormat="1" ht="15.75" customHeight="1"/>
    <row r="977" s="1" customFormat="1" ht="15.75" customHeight="1"/>
    <row r="978" s="1" customFormat="1" ht="15.75" customHeight="1"/>
    <row r="979" s="1" customFormat="1" ht="15.75" customHeight="1"/>
    <row r="980" s="1" customFormat="1" ht="15.75" customHeight="1"/>
    <row r="981" s="1" customFormat="1" ht="15.75" customHeight="1"/>
    <row r="982" s="1" customFormat="1" ht="15.75" customHeight="1"/>
    <row r="983" s="1" customFormat="1" ht="15.75" customHeight="1"/>
    <row r="984" s="1" customFormat="1" ht="15.75" customHeight="1"/>
    <row r="985" s="1" customFormat="1" ht="15.75" customHeight="1"/>
    <row r="986" s="1" customFormat="1" ht="15.75" customHeight="1"/>
    <row r="987" s="1" customFormat="1" ht="15.75" customHeight="1"/>
    <row r="988" s="1" customFormat="1" ht="15.75" customHeight="1"/>
    <row r="989" s="1" customFormat="1" ht="15.75" customHeight="1"/>
    <row r="990" s="1" customFormat="1" ht="15.75" customHeight="1"/>
    <row r="991" s="1" customFormat="1" ht="15.75" customHeight="1"/>
    <row r="992" s="1" customFormat="1" ht="15.75" customHeight="1"/>
    <row r="993" s="1" customFormat="1" ht="15.75" customHeight="1"/>
    <row r="994" s="1" customFormat="1" ht="15.75" customHeight="1"/>
    <row r="995" s="1" customFormat="1" ht="15.75" customHeight="1"/>
    <row r="996" s="1" customFormat="1" ht="15.75" customHeight="1"/>
    <row r="997" s="1" customFormat="1" ht="15.75" customHeight="1"/>
    <row r="998" s="1" customFormat="1" ht="15.75" customHeight="1"/>
    <row r="999" s="1" customFormat="1" ht="15.75" customHeight="1"/>
    <row r="1000" s="1" customFormat="1" ht="15.75" customHeight="1"/>
  </sheetData>
  <mergeCells count="14">
    <mergeCell ref="H9:J9"/>
    <mergeCell ref="A44:B44"/>
    <mergeCell ref="A46:B46"/>
    <mergeCell ref="B47:D47"/>
    <mergeCell ref="K9:M9"/>
    <mergeCell ref="N9:O9"/>
    <mergeCell ref="A1:B1"/>
    <mergeCell ref="A3:O3"/>
    <mergeCell ref="A7:A10"/>
    <mergeCell ref="B7:B10"/>
    <mergeCell ref="C7:C10"/>
    <mergeCell ref="D7:D10"/>
    <mergeCell ref="E7:O8"/>
    <mergeCell ref="E9:G9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2026-05-22T22:02:11Z</dcterms:created>
  <dcterms:modified xsi:type="dcterms:W3CDTF">2026-05-22T22:02:43Z</dcterms:modified>
</cp:coreProperties>
</file>