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a\Documents\"/>
    </mc:Choice>
  </mc:AlternateContent>
  <xr:revisionPtr revIDLastSave="0" documentId="8_{B1C2329F-1B7E-429C-9F1C-A435A054C02D}" xr6:coauthVersionLast="47" xr6:coauthVersionMax="47" xr10:uidLastSave="{00000000-0000-0000-0000-000000000000}"/>
  <bookViews>
    <workbookView xWindow="-120" yWindow="-120" windowWidth="29040" windowHeight="15720" xr2:uid="{69BA33D4-14CB-4117-8631-355487C7DF17}"/>
  </bookViews>
  <sheets>
    <sheet name="48. Gizi Balita" sheetId="1" r:id="rId1"/>
  </sheets>
  <externalReferences>
    <externalReference r:id="rId2"/>
  </externalReferences>
  <definedNames>
    <definedName name="Z_730E2C64_B2C1_434F_B758_04E2943FA20D_.wvu.PrintArea" localSheetId="0">'48. Gizi Balita'!$A$1:$U$45</definedName>
    <definedName name="Z_93528372_5BA8_11D6_9411_0000212D0BAF_.wvu.PrintArea" localSheetId="0">'48. Gizi Balita'!$A$1:$U$45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N41" i="1" s="1"/>
  <c r="K41" i="1"/>
  <c r="L41" i="1" s="1"/>
  <c r="J41" i="1"/>
  <c r="H41" i="1"/>
  <c r="I41" i="1" s="1"/>
  <c r="G41" i="1"/>
  <c r="E41" i="1"/>
  <c r="F41" i="1" s="1"/>
  <c r="D41" i="1"/>
  <c r="N40" i="1"/>
  <c r="L40" i="1"/>
  <c r="I40" i="1"/>
  <c r="F40" i="1"/>
  <c r="N39" i="1"/>
  <c r="L39" i="1"/>
  <c r="I39" i="1"/>
  <c r="F39" i="1"/>
  <c r="N38" i="1"/>
  <c r="L38" i="1"/>
  <c r="I38" i="1"/>
  <c r="F38" i="1"/>
  <c r="N37" i="1"/>
  <c r="L37" i="1"/>
  <c r="I37" i="1"/>
  <c r="F37" i="1"/>
  <c r="N36" i="1"/>
  <c r="L36" i="1"/>
  <c r="I36" i="1"/>
  <c r="F36" i="1"/>
  <c r="N35" i="1"/>
  <c r="L35" i="1"/>
  <c r="I35" i="1"/>
  <c r="F35" i="1"/>
  <c r="N34" i="1"/>
  <c r="L34" i="1"/>
  <c r="I34" i="1"/>
  <c r="F34" i="1"/>
  <c r="N33" i="1"/>
  <c r="L33" i="1"/>
  <c r="I33" i="1"/>
  <c r="F33" i="1"/>
  <c r="N32" i="1"/>
  <c r="L32" i="1"/>
  <c r="I32" i="1"/>
  <c r="F32" i="1"/>
  <c r="N31" i="1"/>
  <c r="L31" i="1"/>
  <c r="I31" i="1"/>
  <c r="F31" i="1"/>
  <c r="N30" i="1"/>
  <c r="L30" i="1"/>
  <c r="I30" i="1"/>
  <c r="F30" i="1"/>
  <c r="N29" i="1"/>
  <c r="L29" i="1"/>
  <c r="I29" i="1"/>
  <c r="F29" i="1"/>
  <c r="N28" i="1"/>
  <c r="L28" i="1"/>
  <c r="I28" i="1"/>
  <c r="F28" i="1"/>
  <c r="N27" i="1"/>
  <c r="L27" i="1"/>
  <c r="I27" i="1"/>
  <c r="F27" i="1"/>
  <c r="N26" i="1"/>
  <c r="L26" i="1"/>
  <c r="I26" i="1"/>
  <c r="F26" i="1"/>
  <c r="N25" i="1"/>
  <c r="L25" i="1"/>
  <c r="I25" i="1"/>
  <c r="F25" i="1"/>
  <c r="N24" i="1"/>
  <c r="L24" i="1"/>
  <c r="I24" i="1"/>
  <c r="F24" i="1"/>
  <c r="N22" i="1"/>
  <c r="L22" i="1"/>
  <c r="I22" i="1"/>
  <c r="F22" i="1"/>
  <c r="N21" i="1"/>
  <c r="L21" i="1"/>
  <c r="I21" i="1"/>
  <c r="F21" i="1"/>
  <c r="N20" i="1"/>
  <c r="L20" i="1"/>
  <c r="I20" i="1"/>
  <c r="F20" i="1"/>
  <c r="N19" i="1"/>
  <c r="L19" i="1"/>
  <c r="I19" i="1"/>
  <c r="F19" i="1"/>
  <c r="N18" i="1"/>
  <c r="L18" i="1"/>
  <c r="I18" i="1"/>
  <c r="F18" i="1"/>
  <c r="N17" i="1"/>
  <c r="L17" i="1"/>
  <c r="I17" i="1"/>
  <c r="F17" i="1"/>
  <c r="N16" i="1"/>
  <c r="L16" i="1"/>
  <c r="I16" i="1"/>
  <c r="F16" i="1"/>
  <c r="N15" i="1"/>
  <c r="L15" i="1"/>
  <c r="I15" i="1"/>
  <c r="F15" i="1"/>
  <c r="N14" i="1"/>
  <c r="L14" i="1"/>
  <c r="I14" i="1"/>
  <c r="F14" i="1"/>
  <c r="N13" i="1"/>
  <c r="L13" i="1"/>
  <c r="I13" i="1"/>
  <c r="F13" i="1"/>
  <c r="N12" i="1"/>
  <c r="L12" i="1"/>
  <c r="I12" i="1"/>
  <c r="F12" i="1"/>
  <c r="N11" i="1"/>
  <c r="L11" i="1"/>
  <c r="I11" i="1"/>
  <c r="F11" i="1"/>
  <c r="N10" i="1"/>
  <c r="L10" i="1"/>
  <c r="I10" i="1"/>
  <c r="F10" i="1"/>
  <c r="G5" i="1"/>
  <c r="F5" i="1"/>
  <c r="G4" i="1"/>
  <c r="F4" i="1"/>
</calcChain>
</file>

<file path=xl/sharedStrings.xml><?xml version="1.0" encoding="utf-8"?>
<sst xmlns="http://schemas.openxmlformats.org/spreadsheetml/2006/main" count="74" uniqueCount="49">
  <si>
    <t>TABEL  48</t>
  </si>
  <si>
    <t>STATUS GIZI BALITA BERDASARKAN INDEKS BB/U, TB/U, DAN BB/TB MENURUT KECAMATAN DAN PUSKESMAS</t>
  </si>
  <si>
    <t>NO</t>
  </si>
  <si>
    <t>KECAMATAN</t>
  </si>
  <si>
    <t>PUSKESMAS</t>
  </si>
  <si>
    <t>JUMLAH BALITA YANG DITIMBANG</t>
  </si>
  <si>
    <t>BALITA BERAT BADAN KURANG (BB/U)</t>
  </si>
  <si>
    <t>JUMLAH BALITA YANG DIUKUR TINGGI BADAN</t>
  </si>
  <si>
    <t>BALITA PENDEK (TB/U)</t>
  </si>
  <si>
    <t>JUMLAH BALITA YANG DIUKUR</t>
  </si>
  <si>
    <t>BALITA GIZI KURANG
(BB/TB : &lt; -2 s.d -3 SD)</t>
  </si>
  <si>
    <t>BALITA GIZI BURUK 
(BB/TB: &lt; -3 SD)</t>
  </si>
  <si>
    <t>JUMLAH</t>
  </si>
  <si>
    <t>%</t>
  </si>
  <si>
    <t xml:space="preserve">JUMLAH 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</si>
  <si>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</si>
  <si>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</si>
  <si>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</si>
  <si>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</si>
  <si>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</si>
  <si>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</si>
  <si>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</si>
  <si>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</si>
  <si>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</si>
  <si>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</si>
  <si>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</si>
  <si>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</si>
  <si>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</si>
  <si>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</si>
  <si>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</si>
  <si>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</si>
  <si>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</si>
  <si>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</si>
  <si>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</si>
  <si>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</si>
  <si>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</si>
  <si>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</si>
  <si>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</si>
  <si>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</si>
  <si>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</si>
  <si>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</si>
  <si>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</si>
  <si>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</si>
  <si>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</si>
  <si>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</si>
  <si>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</si>
  <si>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</si>
  <si>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</si>
  <si>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>Sumber: ………………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</si>
</sst>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rgb="FF000000"/>
      <name val="Calibri"/>
      <scheme val="minor"/>
    </font>
    <font>
      <b/>
      <sz val="12"/>
      <color rgb="FF000000"/>
      <name val="Arial"/>
    </font>
    <font>
      <sz val="12"/>
      <color rgb="FF000000"/>
      <name val="Arial"/>
    </font>
    <font>
      <b/>
      <sz val="13"/>
      <color rgb="FF000000"/>
      <name val="Arial"/>
    </font>
    <font>
      <sz val="11"/>
      <name val="Calibri"/>
    </font>
    <font>
      <b/>
      <i/>
      <sz val="9"/>
      <color rgb="FF000000"/>
      <name val="Arial"/>
    </font>
    <font>
      <sz val="9"/>
      <color rgb="FF000000"/>
      <name val="Arial"/>
    </font>
    <font>
      <sz val="12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 vertical="top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0" borderId="8" xfId="0" applyNumberFormat="1" applyFont="1" applyBorder="1" applyAlignment="1">
      <alignment horizontal="right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ya/Downloads/2.%20PROFILKES%20KAB%20PONOROG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Luas Wil"/>
      <sheetName val="2. Jml Pend"/>
      <sheetName val="3. Pendidikan"/>
      <sheetName val="4. Fasyankes Kepemilikan"/>
      <sheetName val="5. Jml Kunj"/>
      <sheetName val="6. Gadar"/>
      <sheetName val="7. Angka Kematian"/>
      <sheetName val="8. Indikator Kinerja RS"/>
      <sheetName val="9. Ketersediaan Obat Vaksin"/>
      <sheetName val="10. Obat Esensial"/>
      <sheetName val="11. Vaksin IDL"/>
      <sheetName val="12. Posyandu Posbindu"/>
      <sheetName val="13. Tenaga medis"/>
      <sheetName val="14. Prwt Bdn"/>
      <sheetName val="15. KM Kesling Gizi"/>
      <sheetName val="16. Pnjg Medik"/>
      <sheetName val="17. Farmasi"/>
      <sheetName val="18. Pndkg Kes"/>
      <sheetName val="19. Jamkes"/>
      <sheetName val="20. Anggaran"/>
      <sheetName val="21. Jml Kelahiran"/>
      <sheetName val="22. AKI"/>
      <sheetName val="23. AKI Penyebab"/>
      <sheetName val="24. Bumil bulin"/>
      <sheetName val="25. Td Hamil"/>
      <sheetName val="26. Td WUS Tdk Hml"/>
      <sheetName val="27. Td (Hamil Tdk Hamil)"/>
      <sheetName val="28. Tab Tmbh Drh"/>
      <sheetName val="29. KB Aktif"/>
      <sheetName val="30. PUS"/>
      <sheetName val="31. KB Pasca"/>
      <sheetName val="32. Komplikasi Kebidanan"/>
      <sheetName val="33. Komplikasi Neo"/>
      <sheetName val="34. Kematian neobyblt kelamin"/>
      <sheetName val="35. Kematian neobyblt penyebab"/>
      <sheetName val="36. Kematian anakblt penyebab"/>
      <sheetName val="37. BBLR"/>
      <sheetName val="38. Kunj Neo "/>
      <sheetName val="39. IMD ASI ex"/>
      <sheetName val="40. Yankes By"/>
      <sheetName val="41. UCI"/>
      <sheetName val="42. Hep BCG"/>
      <sheetName val="43. DPT Polio Cmpk"/>
      <sheetName val="44. DPT CampakRubela Baduta"/>
      <sheetName val="45. Vit A"/>
      <sheetName val="46. Yankes Balita"/>
      <sheetName val="47. Balita Ditimbang"/>
      <sheetName val="48. Gizi Balita"/>
      <sheetName val="49. Yankes Peserta Didik"/>
      <sheetName val="50. Yankes Gilut"/>
      <sheetName val="51. Yankes Gilut SD"/>
      <sheetName val="52. Yankes Usipro"/>
      <sheetName val="53. Cantin "/>
      <sheetName val="54. Yankes Usila"/>
      <sheetName val="55. Yankes Klrga"/>
      <sheetName val="56. Terduga TB"/>
      <sheetName val="57. Kesembuhan TB"/>
      <sheetName val="58. Pneumonia"/>
      <sheetName val="59. HIV"/>
      <sheetName val="60. ODHIV"/>
      <sheetName val="61. Diare"/>
      <sheetName val="62. Hep B Bumil"/>
      <sheetName val="63. Bayi Dpt HBIG"/>
      <sheetName val="64. Kusta"/>
      <sheetName val="65. Kusta cacat"/>
      <sheetName val="66. Prevalensi Kusta"/>
      <sheetName val="67. Kusta Slse Brobat"/>
      <sheetName val="68. AFP Non Polio"/>
      <sheetName val="69. Peny dicegah PD3I"/>
      <sheetName val="70. KLB"/>
      <sheetName val="71. Penderita N Mati KLB"/>
      <sheetName val="72. DBD"/>
      <sheetName val="73. Malaria"/>
      <sheetName val="74.Filariasis"/>
      <sheetName val="75. HT"/>
      <sheetName val="76. DM"/>
      <sheetName val="77. Deteksi Dini Ca Servix"/>
      <sheetName val="78. ODGJ"/>
      <sheetName val="79. Pemeriksaan Air Minum"/>
      <sheetName val="80. Jamban Sehat"/>
      <sheetName val="81. Sanitasi Tot Berbasis Masy"/>
      <sheetName val="82. Tmpt Faslts Umum"/>
      <sheetName val="83. Tmpt Pengelolaan Pangan"/>
      <sheetName val="84. Covid"/>
      <sheetName val="85. Covid JK Umur"/>
      <sheetName val="86. Vaksin Covid D1"/>
      <sheetName val="87. Vaksin Covid D2"/>
      <sheetName val="86new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PONOROGO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373-7909-4B43-9310-7253C73C5CDD}">
  <sheetPr>
    <pageSetUpPr fitToPage="1"/>
  </sheetPr>
  <dimension ref="A1:AF100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14.42578125" defaultRowHeight="15" customHeight="1"/>
  <cols>
    <col min="1" max="1" width="5.7109375" style="3" customWidth="1"/>
    <col min="2" max="3" width="21.7109375" style="3" customWidth="1"/>
    <col min="4" max="4" width="18.7109375" style="3" customWidth="1"/>
    <col min="5" max="6" width="15.7109375" style="3" customWidth="1"/>
    <col min="7" max="7" width="18.7109375" style="3" customWidth="1"/>
    <col min="8" max="9" width="15.7109375" style="3" customWidth="1"/>
    <col min="10" max="10" width="17.28515625" style="3" customWidth="1"/>
    <col min="11" max="12" width="15.5703125" style="3" customWidth="1"/>
    <col min="13" max="13" width="16.5703125" style="3" customWidth="1"/>
    <col min="14" max="14" width="15" style="3" customWidth="1"/>
    <col min="15" max="15" width="15.7109375" style="3" customWidth="1"/>
    <col min="16" max="16" width="13.85546875" style="3" customWidth="1"/>
    <col min="17" max="17" width="13" style="3" customWidth="1"/>
    <col min="18" max="18" width="13.42578125" style="3" customWidth="1"/>
    <col min="19" max="20" width="11.7109375" style="3" customWidth="1"/>
    <col min="21" max="23" width="8.28515625" style="3" customWidth="1"/>
    <col min="24" max="24" width="14" style="3" customWidth="1"/>
    <col min="25" max="25" width="12.7109375" style="3" customWidth="1"/>
    <col min="26" max="26" width="14.140625" style="3" customWidth="1"/>
    <col min="27" max="27" width="16" style="3" customWidth="1"/>
    <col min="28" max="28" width="16.42578125" style="3" customWidth="1"/>
    <col min="29" max="32" width="8.28515625" style="3" customWidth="1"/>
    <col min="33" max="16384" width="14.42578125" style="3"/>
  </cols>
  <sheetData>
    <row r="1" spans="1:3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6.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6.5">
      <c r="A4" s="8"/>
      <c r="B4" s="8"/>
      <c r="C4" s="8"/>
      <c r="D4" s="8"/>
      <c r="E4" s="8"/>
      <c r="F4" s="9" t="str">
        <f>'[1]1. Luas Wil'!$E$5</f>
        <v>KABUPATEN/KOTA</v>
      </c>
      <c r="G4" s="10" t="str">
        <f>'[1]1. Luas Wil'!$F$5</f>
        <v>PONOROGO</v>
      </c>
      <c r="H4" s="8"/>
      <c r="I4" s="8"/>
      <c r="J4" s="8"/>
      <c r="K4" s="6"/>
      <c r="L4" s="6"/>
      <c r="M4" s="6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1"/>
      <c r="AA4" s="2"/>
      <c r="AB4" s="2"/>
      <c r="AC4" s="2"/>
      <c r="AD4" s="2"/>
      <c r="AE4" s="2"/>
      <c r="AF4" s="2"/>
    </row>
    <row r="5" spans="1:32" ht="16.5">
      <c r="A5" s="8"/>
      <c r="B5" s="8"/>
      <c r="C5" s="8"/>
      <c r="D5" s="8"/>
      <c r="E5" s="8"/>
      <c r="F5" s="9" t="str">
        <f>'[1]1. Luas Wil'!$E$6</f>
        <v>TAHUN</v>
      </c>
      <c r="G5" s="10">
        <f>'[1]1. Luas Wil'!$F$6</f>
        <v>2022</v>
      </c>
      <c r="H5" s="8"/>
      <c r="I5" s="8"/>
      <c r="J5" s="8"/>
      <c r="K5" s="6"/>
      <c r="L5" s="6"/>
      <c r="M5" s="6"/>
      <c r="N5" s="6"/>
      <c r="O5" s="2"/>
      <c r="P5" s="2"/>
      <c r="Q5" s="2"/>
      <c r="R5" s="7"/>
      <c r="S5" s="7"/>
      <c r="T5" s="7"/>
      <c r="U5" s="7"/>
      <c r="V5" s="7"/>
      <c r="W5" s="7"/>
      <c r="X5" s="2"/>
      <c r="Y5" s="2"/>
      <c r="Z5" s="11"/>
      <c r="AA5" s="7"/>
      <c r="AB5" s="7"/>
      <c r="AC5" s="7"/>
      <c r="AD5" s="7"/>
      <c r="AE5" s="7"/>
      <c r="AF5" s="7"/>
    </row>
    <row r="6" spans="1:32" ht="15.75" thickBo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6.75" customHeight="1">
      <c r="A7" s="13" t="s">
        <v>2</v>
      </c>
      <c r="B7" s="13" t="s">
        <v>3</v>
      </c>
      <c r="C7" s="13" t="s">
        <v>4</v>
      </c>
      <c r="D7" s="14" t="s">
        <v>5</v>
      </c>
      <c r="E7" s="15" t="s">
        <v>6</v>
      </c>
      <c r="F7" s="16"/>
      <c r="G7" s="14" t="s">
        <v>7</v>
      </c>
      <c r="H7" s="15" t="s">
        <v>8</v>
      </c>
      <c r="I7" s="16"/>
      <c r="J7" s="14" t="s">
        <v>9</v>
      </c>
      <c r="K7" s="15" t="s">
        <v>10</v>
      </c>
      <c r="L7" s="16"/>
      <c r="M7" s="15" t="s">
        <v>11</v>
      </c>
      <c r="N7" s="16"/>
      <c r="O7" s="17"/>
      <c r="P7" s="7"/>
      <c r="Q7" s="2"/>
      <c r="R7" s="2"/>
      <c r="S7" s="2"/>
      <c r="T7" s="17"/>
      <c r="U7" s="17"/>
      <c r="V7" s="17"/>
      <c r="W7" s="17"/>
      <c r="X7" s="17"/>
      <c r="Y7" s="7"/>
      <c r="Z7" s="2"/>
      <c r="AA7" s="2"/>
      <c r="AB7" s="2"/>
      <c r="AC7" s="2"/>
      <c r="AD7" s="2"/>
      <c r="AE7" s="2"/>
      <c r="AF7" s="2"/>
    </row>
    <row r="8" spans="1:32" ht="24.75" customHeight="1">
      <c r="A8" s="18"/>
      <c r="B8" s="18"/>
      <c r="C8" s="18"/>
      <c r="D8" s="18"/>
      <c r="E8" s="19" t="s">
        <v>12</v>
      </c>
      <c r="F8" s="20" t="s">
        <v>13</v>
      </c>
      <c r="G8" s="18"/>
      <c r="H8" s="19" t="s">
        <v>14</v>
      </c>
      <c r="I8" s="20" t="s">
        <v>13</v>
      </c>
      <c r="J8" s="18"/>
      <c r="K8" s="19" t="s">
        <v>14</v>
      </c>
      <c r="L8" s="20" t="s">
        <v>13</v>
      </c>
      <c r="M8" s="19" t="s">
        <v>14</v>
      </c>
      <c r="N8" s="20" t="s">
        <v>13</v>
      </c>
      <c r="O8" s="21"/>
      <c r="P8" s="2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6.5" customHeight="1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2">
        <v>12</v>
      </c>
      <c r="M9" s="22">
        <v>13</v>
      </c>
      <c r="N9" s="22">
        <v>14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2" ht="16.5" customHeight="1">
      <c r="A10" s="24">
        <v>1</v>
      </c>
      <c r="B10" s="25" t="s">
        <v>15</v>
      </c>
      <c r="C10" s="26" t="s">
        <v>15</v>
      </c>
      <c r="D10" s="27">
        <v>2235</v>
      </c>
      <c r="E10" s="27">
        <v>99</v>
      </c>
      <c r="F10" s="28">
        <f t="shared" ref="F10:F22" si="0">E10/D10*100</f>
        <v>4.4295302013422821</v>
      </c>
      <c r="G10" s="27">
        <v>2235</v>
      </c>
      <c r="H10" s="27">
        <v>402</v>
      </c>
      <c r="I10" s="28">
        <f t="shared" ref="I10:I22" si="1">H10/G10*100</f>
        <v>17.986577181208055</v>
      </c>
      <c r="J10" s="27">
        <v>2235</v>
      </c>
      <c r="K10" s="27">
        <v>99</v>
      </c>
      <c r="L10" s="28">
        <f t="shared" ref="L10:L22" si="2">K10/J10*100</f>
        <v>4.4295302013422821</v>
      </c>
      <c r="M10" s="27">
        <v>48</v>
      </c>
      <c r="N10" s="28">
        <f t="shared" ref="N10:N22" si="3">M10/J10*100</f>
        <v>2.1476510067114094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6.5" customHeight="1">
      <c r="A11" s="24">
        <v>2</v>
      </c>
      <c r="B11" s="25" t="s">
        <v>16</v>
      </c>
      <c r="C11" s="26" t="s">
        <v>16</v>
      </c>
      <c r="D11" s="29">
        <v>892</v>
      </c>
      <c r="E11" s="29">
        <v>81</v>
      </c>
      <c r="F11" s="28">
        <f t="shared" si="0"/>
        <v>9.0807174887892383</v>
      </c>
      <c r="G11" s="29">
        <v>892</v>
      </c>
      <c r="H11" s="29">
        <v>60</v>
      </c>
      <c r="I11" s="28">
        <f t="shared" si="1"/>
        <v>6.7264573991031389</v>
      </c>
      <c r="J11" s="29">
        <v>892</v>
      </c>
      <c r="K11" s="29">
        <v>66</v>
      </c>
      <c r="L11" s="28">
        <f t="shared" si="2"/>
        <v>7.3991031390134534</v>
      </c>
      <c r="M11" s="29">
        <v>22</v>
      </c>
      <c r="N11" s="28">
        <f t="shared" si="3"/>
        <v>2.4663677130044843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6.5" customHeight="1">
      <c r="A12" s="24"/>
      <c r="B12" s="25"/>
      <c r="C12" s="26" t="s">
        <v>17</v>
      </c>
      <c r="D12" s="29">
        <v>778</v>
      </c>
      <c r="E12" s="29">
        <v>46</v>
      </c>
      <c r="F12" s="28">
        <f t="shared" si="0"/>
        <v>5.9125964010282779</v>
      </c>
      <c r="G12" s="29">
        <v>778</v>
      </c>
      <c r="H12" s="29">
        <v>150</v>
      </c>
      <c r="I12" s="28">
        <f t="shared" si="1"/>
        <v>19.280205655526991</v>
      </c>
      <c r="J12" s="29">
        <v>778</v>
      </c>
      <c r="K12" s="29">
        <v>46</v>
      </c>
      <c r="L12" s="28">
        <f t="shared" si="2"/>
        <v>5.9125964010282779</v>
      </c>
      <c r="M12" s="29">
        <v>9</v>
      </c>
      <c r="N12" s="28">
        <f t="shared" si="3"/>
        <v>1.1568123393316194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6.5" customHeight="1">
      <c r="A13" s="24">
        <v>3</v>
      </c>
      <c r="B13" s="25" t="s">
        <v>18</v>
      </c>
      <c r="C13" s="26" t="s">
        <v>18</v>
      </c>
      <c r="D13" s="30">
        <v>1110</v>
      </c>
      <c r="E13" s="29">
        <v>97</v>
      </c>
      <c r="F13" s="28">
        <f t="shared" si="0"/>
        <v>8.7387387387387392</v>
      </c>
      <c r="G13" s="30">
        <v>1110</v>
      </c>
      <c r="H13" s="29">
        <v>111</v>
      </c>
      <c r="I13" s="28">
        <f t="shared" si="1"/>
        <v>10</v>
      </c>
      <c r="J13" s="30">
        <v>1110</v>
      </c>
      <c r="K13" s="29">
        <v>68</v>
      </c>
      <c r="L13" s="28">
        <f t="shared" si="2"/>
        <v>6.1261261261261257</v>
      </c>
      <c r="M13" s="29">
        <v>17</v>
      </c>
      <c r="N13" s="28">
        <f t="shared" si="3"/>
        <v>1.5315315315315314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6.5" customHeight="1">
      <c r="A14" s="24">
        <v>4</v>
      </c>
      <c r="B14" s="25" t="s">
        <v>19</v>
      </c>
      <c r="C14" s="26" t="s">
        <v>19</v>
      </c>
      <c r="D14" s="29">
        <v>882</v>
      </c>
      <c r="E14" s="29">
        <v>99</v>
      </c>
      <c r="F14" s="28">
        <f t="shared" si="0"/>
        <v>11.224489795918368</v>
      </c>
      <c r="G14" s="29">
        <v>882</v>
      </c>
      <c r="H14" s="29">
        <v>108</v>
      </c>
      <c r="I14" s="28">
        <f t="shared" si="1"/>
        <v>12.244897959183673</v>
      </c>
      <c r="J14" s="29">
        <v>882</v>
      </c>
      <c r="K14" s="29">
        <v>53</v>
      </c>
      <c r="L14" s="28">
        <f t="shared" si="2"/>
        <v>6.0090702947845802</v>
      </c>
      <c r="M14" s="29">
        <v>11</v>
      </c>
      <c r="N14" s="28">
        <f t="shared" si="3"/>
        <v>1.2471655328798186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6.5" customHeight="1">
      <c r="A15" s="24"/>
      <c r="B15" s="25"/>
      <c r="C15" s="26" t="s">
        <v>20</v>
      </c>
      <c r="D15" s="29">
        <v>827</v>
      </c>
      <c r="E15" s="29">
        <v>72</v>
      </c>
      <c r="F15" s="28">
        <f t="shared" si="0"/>
        <v>8.7061668681983075</v>
      </c>
      <c r="G15" s="29">
        <v>827</v>
      </c>
      <c r="H15" s="29">
        <v>133</v>
      </c>
      <c r="I15" s="28">
        <f t="shared" si="1"/>
        <v>16.08222490931076</v>
      </c>
      <c r="J15" s="29">
        <v>827</v>
      </c>
      <c r="K15" s="29">
        <v>35</v>
      </c>
      <c r="L15" s="28">
        <f t="shared" si="2"/>
        <v>4.2321644498186215</v>
      </c>
      <c r="M15" s="29">
        <v>10</v>
      </c>
      <c r="N15" s="28">
        <f t="shared" si="3"/>
        <v>1.2091898428053205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6.5" customHeight="1">
      <c r="A16" s="24">
        <v>5</v>
      </c>
      <c r="B16" s="25" t="s">
        <v>21</v>
      </c>
      <c r="C16" s="26" t="s">
        <v>21</v>
      </c>
      <c r="D16" s="29">
        <v>1910</v>
      </c>
      <c r="E16" s="29">
        <v>194</v>
      </c>
      <c r="F16" s="28">
        <f t="shared" si="0"/>
        <v>10.157068062827225</v>
      </c>
      <c r="G16" s="29">
        <v>1910</v>
      </c>
      <c r="H16" s="29">
        <v>260</v>
      </c>
      <c r="I16" s="28">
        <f t="shared" si="1"/>
        <v>13.612565445026178</v>
      </c>
      <c r="J16" s="29">
        <v>1910</v>
      </c>
      <c r="K16" s="29">
        <v>112</v>
      </c>
      <c r="L16" s="28">
        <f t="shared" si="2"/>
        <v>5.8638743455497382</v>
      </c>
      <c r="M16" s="29">
        <v>34</v>
      </c>
      <c r="N16" s="28">
        <f t="shared" si="3"/>
        <v>1.7801047120418849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6.5" customHeight="1">
      <c r="A17" s="24"/>
      <c r="B17" s="25"/>
      <c r="C17" s="26" t="s">
        <v>22</v>
      </c>
      <c r="D17" s="29">
        <v>298</v>
      </c>
      <c r="E17" s="29">
        <v>49</v>
      </c>
      <c r="F17" s="28">
        <f t="shared" si="0"/>
        <v>16.44295302013423</v>
      </c>
      <c r="G17" s="29">
        <v>298</v>
      </c>
      <c r="H17" s="29">
        <v>26</v>
      </c>
      <c r="I17" s="28">
        <f t="shared" si="1"/>
        <v>8.724832214765101</v>
      </c>
      <c r="J17" s="29">
        <v>298</v>
      </c>
      <c r="K17" s="29">
        <v>21</v>
      </c>
      <c r="L17" s="28">
        <f t="shared" si="2"/>
        <v>7.0469798657718119</v>
      </c>
      <c r="M17" s="29">
        <v>8</v>
      </c>
      <c r="N17" s="28">
        <f t="shared" si="3"/>
        <v>2.6845637583892619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6.5" customHeight="1">
      <c r="A18" s="31">
        <v>6</v>
      </c>
      <c r="B18" s="32" t="s">
        <v>23</v>
      </c>
      <c r="C18" s="33" t="s">
        <v>23</v>
      </c>
      <c r="D18" s="34">
        <v>985</v>
      </c>
      <c r="E18" s="34">
        <v>116</v>
      </c>
      <c r="F18" s="35">
        <f t="shared" si="0"/>
        <v>11.776649746192893</v>
      </c>
      <c r="G18" s="34">
        <v>985</v>
      </c>
      <c r="H18" s="34">
        <v>176</v>
      </c>
      <c r="I18" s="35">
        <f t="shared" si="1"/>
        <v>17.868020304568528</v>
      </c>
      <c r="J18" s="34">
        <v>985</v>
      </c>
      <c r="K18" s="34">
        <v>47</v>
      </c>
      <c r="L18" s="35">
        <f t="shared" si="2"/>
        <v>4.7715736040609134</v>
      </c>
      <c r="M18" s="34">
        <v>13</v>
      </c>
      <c r="N18" s="35">
        <f t="shared" si="3"/>
        <v>1.3197969543147208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2" ht="16.5" customHeight="1">
      <c r="A19" s="24">
        <v>7</v>
      </c>
      <c r="B19" s="25" t="s">
        <v>24</v>
      </c>
      <c r="C19" s="26" t="s">
        <v>24</v>
      </c>
      <c r="D19" s="29">
        <v>416</v>
      </c>
      <c r="E19" s="29">
        <v>47</v>
      </c>
      <c r="F19" s="28">
        <f t="shared" si="0"/>
        <v>11.298076923076923</v>
      </c>
      <c r="G19" s="29">
        <v>416</v>
      </c>
      <c r="H19" s="29">
        <v>133</v>
      </c>
      <c r="I19" s="28">
        <f t="shared" si="1"/>
        <v>31.971153846153843</v>
      </c>
      <c r="J19" s="29">
        <v>416</v>
      </c>
      <c r="K19" s="29">
        <v>18</v>
      </c>
      <c r="L19" s="28">
        <f t="shared" si="2"/>
        <v>4.3269230769230766</v>
      </c>
      <c r="M19" s="29">
        <v>0</v>
      </c>
      <c r="N19" s="28">
        <f t="shared" si="3"/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6.5" customHeight="1">
      <c r="A20" s="24">
        <v>8</v>
      </c>
      <c r="B20" s="25" t="s">
        <v>25</v>
      </c>
      <c r="C20" s="26" t="s">
        <v>25</v>
      </c>
      <c r="D20" s="29">
        <v>1341</v>
      </c>
      <c r="E20" s="29">
        <v>151</v>
      </c>
      <c r="F20" s="28">
        <f t="shared" si="0"/>
        <v>11.260253542132737</v>
      </c>
      <c r="G20" s="29">
        <v>1341</v>
      </c>
      <c r="H20" s="29">
        <v>205</v>
      </c>
      <c r="I20" s="28">
        <f t="shared" si="1"/>
        <v>15.287099179716629</v>
      </c>
      <c r="J20" s="29">
        <v>1341</v>
      </c>
      <c r="K20" s="29">
        <v>96</v>
      </c>
      <c r="L20" s="28">
        <f t="shared" si="2"/>
        <v>7.1588366890380311</v>
      </c>
      <c r="M20" s="29">
        <v>21</v>
      </c>
      <c r="N20" s="28">
        <f t="shared" si="3"/>
        <v>1.5659955257270695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6.5" customHeight="1">
      <c r="A21" s="24"/>
      <c r="B21" s="25"/>
      <c r="C21" s="26" t="s">
        <v>26</v>
      </c>
      <c r="D21" s="29">
        <v>868</v>
      </c>
      <c r="E21" s="29">
        <v>22</v>
      </c>
      <c r="F21" s="28">
        <f t="shared" si="0"/>
        <v>2.5345622119815667</v>
      </c>
      <c r="G21" s="29">
        <v>868</v>
      </c>
      <c r="H21" s="29">
        <v>19</v>
      </c>
      <c r="I21" s="28">
        <f t="shared" si="1"/>
        <v>2.1889400921658986</v>
      </c>
      <c r="J21" s="29">
        <v>868</v>
      </c>
      <c r="K21" s="29">
        <v>16</v>
      </c>
      <c r="L21" s="28">
        <f t="shared" si="2"/>
        <v>1.8433179723502304</v>
      </c>
      <c r="M21" s="29">
        <v>0</v>
      </c>
      <c r="N21" s="28">
        <f t="shared" si="3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6.5" customHeight="1">
      <c r="A22" s="24">
        <v>9</v>
      </c>
      <c r="B22" s="25" t="s">
        <v>27</v>
      </c>
      <c r="C22" s="26" t="s">
        <v>27</v>
      </c>
      <c r="D22" s="29">
        <v>1383</v>
      </c>
      <c r="E22" s="29">
        <v>142</v>
      </c>
      <c r="F22" s="28">
        <f t="shared" si="0"/>
        <v>10.267534345625453</v>
      </c>
      <c r="G22" s="29">
        <v>1383</v>
      </c>
      <c r="H22" s="29">
        <v>231</v>
      </c>
      <c r="I22" s="28">
        <f t="shared" si="1"/>
        <v>16.702819956616054</v>
      </c>
      <c r="J22" s="29">
        <v>1383</v>
      </c>
      <c r="K22" s="29">
        <v>84</v>
      </c>
      <c r="L22" s="28">
        <f t="shared" si="2"/>
        <v>6.0737527114967458</v>
      </c>
      <c r="M22" s="29">
        <v>5</v>
      </c>
      <c r="N22" s="28">
        <f t="shared" si="3"/>
        <v>0.36153289949385392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6.5" customHeight="1">
      <c r="A23" s="24">
        <v>10</v>
      </c>
      <c r="B23" s="25" t="s">
        <v>28</v>
      </c>
      <c r="C23" s="26" t="s">
        <v>28</v>
      </c>
      <c r="D23" s="29">
        <v>861</v>
      </c>
      <c r="E23" s="29">
        <v>93</v>
      </c>
      <c r="F23" s="37">
        <v>15.7</v>
      </c>
      <c r="G23" s="29">
        <v>861</v>
      </c>
      <c r="H23" s="29">
        <v>190</v>
      </c>
      <c r="I23" s="37">
        <v>16</v>
      </c>
      <c r="J23" s="29">
        <v>861</v>
      </c>
      <c r="K23" s="29">
        <v>109</v>
      </c>
      <c r="L23" s="37">
        <v>9.1999999999999993</v>
      </c>
      <c r="M23" s="29">
        <v>27</v>
      </c>
      <c r="N23" s="37">
        <v>2.2999999999999998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6.5" customHeight="1">
      <c r="A24" s="24"/>
      <c r="B24" s="25"/>
      <c r="C24" s="26" t="s">
        <v>29</v>
      </c>
      <c r="D24" s="29">
        <v>929</v>
      </c>
      <c r="E24" s="29">
        <v>40</v>
      </c>
      <c r="F24" s="28">
        <f t="shared" ref="F24:F41" si="4">E24/D24*100</f>
        <v>4.3057050592034445</v>
      </c>
      <c r="G24" s="29">
        <v>929</v>
      </c>
      <c r="H24" s="29">
        <v>62</v>
      </c>
      <c r="I24" s="28">
        <f t="shared" ref="I24:I41" si="5">H24/G24*100</f>
        <v>6.6738428417653388</v>
      </c>
      <c r="J24" s="29">
        <v>929</v>
      </c>
      <c r="K24" s="29">
        <v>40</v>
      </c>
      <c r="L24" s="28">
        <f t="shared" ref="L24:L41" si="6">K24/J24*100</f>
        <v>4.3057050592034445</v>
      </c>
      <c r="M24" s="29">
        <v>12</v>
      </c>
      <c r="N24" s="28">
        <f t="shared" ref="N24:N41" si="7">M24/J24*100</f>
        <v>1.2917115177610334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6.5" customHeight="1">
      <c r="A25" s="24">
        <v>11</v>
      </c>
      <c r="B25" s="25" t="s">
        <v>30</v>
      </c>
      <c r="C25" s="26" t="s">
        <v>30</v>
      </c>
      <c r="D25" s="29">
        <v>1027</v>
      </c>
      <c r="E25" s="29">
        <v>123</v>
      </c>
      <c r="F25" s="28">
        <f t="shared" si="4"/>
        <v>11.976630963972736</v>
      </c>
      <c r="G25" s="29">
        <v>1027</v>
      </c>
      <c r="H25" s="29">
        <v>105</v>
      </c>
      <c r="I25" s="28">
        <f t="shared" si="5"/>
        <v>10.223953261927946</v>
      </c>
      <c r="J25" s="29">
        <v>1027</v>
      </c>
      <c r="K25" s="29">
        <v>75</v>
      </c>
      <c r="L25" s="28">
        <f t="shared" si="6"/>
        <v>7.3028237585199607</v>
      </c>
      <c r="M25" s="29">
        <v>14</v>
      </c>
      <c r="N25" s="28">
        <f t="shared" si="7"/>
        <v>1.3631937682570594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6.5" customHeight="1">
      <c r="A26" s="24">
        <v>12</v>
      </c>
      <c r="B26" s="25" t="s">
        <v>31</v>
      </c>
      <c r="C26" s="26" t="s">
        <v>31</v>
      </c>
      <c r="D26" s="29">
        <v>1939</v>
      </c>
      <c r="E26" s="29">
        <v>256</v>
      </c>
      <c r="F26" s="28">
        <f t="shared" si="4"/>
        <v>13.202681794739558</v>
      </c>
      <c r="G26" s="29">
        <v>1939</v>
      </c>
      <c r="H26" s="29">
        <v>223</v>
      </c>
      <c r="I26" s="28">
        <f t="shared" si="5"/>
        <v>11.500773594636412</v>
      </c>
      <c r="J26" s="29">
        <v>1939</v>
      </c>
      <c r="K26" s="29">
        <v>173</v>
      </c>
      <c r="L26" s="28">
        <f t="shared" si="6"/>
        <v>8.9221248066013406</v>
      </c>
      <c r="M26" s="29">
        <v>31</v>
      </c>
      <c r="N26" s="28">
        <f t="shared" si="7"/>
        <v>1.5987622485817432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6.5" customHeight="1">
      <c r="A27" s="24">
        <v>13</v>
      </c>
      <c r="B27" s="25" t="s">
        <v>32</v>
      </c>
      <c r="C27" s="26" t="s">
        <v>32</v>
      </c>
      <c r="D27" s="29">
        <v>1317</v>
      </c>
      <c r="E27" s="29">
        <v>130</v>
      </c>
      <c r="F27" s="28">
        <f t="shared" si="4"/>
        <v>9.8709187547456327</v>
      </c>
      <c r="G27" s="29">
        <v>1317</v>
      </c>
      <c r="H27" s="29">
        <v>149</v>
      </c>
      <c r="I27" s="28">
        <f t="shared" si="5"/>
        <v>11.313591495823843</v>
      </c>
      <c r="J27" s="29">
        <v>1317</v>
      </c>
      <c r="K27" s="29">
        <v>59</v>
      </c>
      <c r="L27" s="28">
        <f t="shared" si="6"/>
        <v>4.4798785117691722</v>
      </c>
      <c r="M27" s="29">
        <v>19</v>
      </c>
      <c r="N27" s="28">
        <f t="shared" si="7"/>
        <v>1.4426727410782081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6.5" customHeight="1">
      <c r="A28" s="24"/>
      <c r="B28" s="25"/>
      <c r="C28" s="26" t="s">
        <v>33</v>
      </c>
      <c r="D28" s="29">
        <v>460</v>
      </c>
      <c r="E28" s="29">
        <v>32</v>
      </c>
      <c r="F28" s="28">
        <f t="shared" si="4"/>
        <v>6.9565217391304346</v>
      </c>
      <c r="G28" s="29">
        <v>460</v>
      </c>
      <c r="H28" s="29">
        <v>63</v>
      </c>
      <c r="I28" s="28">
        <f t="shared" si="5"/>
        <v>13.695652173913043</v>
      </c>
      <c r="J28" s="29">
        <v>460</v>
      </c>
      <c r="K28" s="29">
        <v>23</v>
      </c>
      <c r="L28" s="28">
        <f t="shared" si="6"/>
        <v>5</v>
      </c>
      <c r="M28" s="29">
        <v>4</v>
      </c>
      <c r="N28" s="28">
        <f t="shared" si="7"/>
        <v>0.86956521739130432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6.5" customHeight="1">
      <c r="A29" s="24">
        <v>14</v>
      </c>
      <c r="B29" s="25" t="s">
        <v>34</v>
      </c>
      <c r="C29" s="26" t="s">
        <v>34</v>
      </c>
      <c r="D29" s="29">
        <v>1822</v>
      </c>
      <c r="E29" s="29">
        <v>291</v>
      </c>
      <c r="F29" s="28">
        <f t="shared" si="4"/>
        <v>15.971459934138309</v>
      </c>
      <c r="G29" s="29">
        <v>1822</v>
      </c>
      <c r="H29" s="29">
        <v>186</v>
      </c>
      <c r="I29" s="28">
        <f t="shared" si="5"/>
        <v>10.208562019758508</v>
      </c>
      <c r="J29" s="29">
        <v>1822</v>
      </c>
      <c r="K29" s="29">
        <v>164</v>
      </c>
      <c r="L29" s="28">
        <f t="shared" si="6"/>
        <v>9.0010976948408352</v>
      </c>
      <c r="M29" s="29">
        <v>72</v>
      </c>
      <c r="N29" s="28">
        <f t="shared" si="7"/>
        <v>3.9517014270032931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6.5" customHeight="1">
      <c r="A30" s="24">
        <v>15</v>
      </c>
      <c r="B30" s="25" t="s">
        <v>35</v>
      </c>
      <c r="C30" s="26" t="s">
        <v>35</v>
      </c>
      <c r="D30" s="29">
        <v>1406</v>
      </c>
      <c r="E30" s="29">
        <v>55</v>
      </c>
      <c r="F30" s="28">
        <f t="shared" si="4"/>
        <v>3.9118065433854912</v>
      </c>
      <c r="G30" s="29">
        <v>1406</v>
      </c>
      <c r="H30" s="29">
        <v>94</v>
      </c>
      <c r="I30" s="28">
        <f t="shared" si="5"/>
        <v>6.6856330014224756</v>
      </c>
      <c r="J30" s="29">
        <v>1406</v>
      </c>
      <c r="K30" s="29">
        <v>55</v>
      </c>
      <c r="L30" s="28">
        <f t="shared" si="6"/>
        <v>3.9118065433854912</v>
      </c>
      <c r="M30" s="29">
        <v>51</v>
      </c>
      <c r="N30" s="28">
        <f t="shared" si="7"/>
        <v>3.6273115220483638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6.5" customHeight="1">
      <c r="A31" s="24">
        <v>16</v>
      </c>
      <c r="B31" s="25" t="s">
        <v>36</v>
      </c>
      <c r="C31" s="26" t="s">
        <v>36</v>
      </c>
      <c r="D31" s="29">
        <v>1116</v>
      </c>
      <c r="E31" s="29">
        <v>152</v>
      </c>
      <c r="F31" s="28">
        <f t="shared" si="4"/>
        <v>13.620071684587815</v>
      </c>
      <c r="G31" s="29">
        <v>1116</v>
      </c>
      <c r="H31" s="29">
        <v>188</v>
      </c>
      <c r="I31" s="28">
        <f t="shared" si="5"/>
        <v>16.845878136200717</v>
      </c>
      <c r="J31" s="29">
        <v>1116</v>
      </c>
      <c r="K31" s="29">
        <v>71</v>
      </c>
      <c r="L31" s="28">
        <f t="shared" si="6"/>
        <v>6.3620071684587813</v>
      </c>
      <c r="M31" s="29">
        <v>26</v>
      </c>
      <c r="N31" s="28">
        <f t="shared" si="7"/>
        <v>2.3297491039426523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6.5" customHeight="1">
      <c r="A32" s="24"/>
      <c r="B32" s="25"/>
      <c r="C32" s="26" t="s">
        <v>37</v>
      </c>
      <c r="D32" s="29">
        <v>518</v>
      </c>
      <c r="E32" s="29">
        <v>68</v>
      </c>
      <c r="F32" s="28">
        <f t="shared" si="4"/>
        <v>13.127413127413126</v>
      </c>
      <c r="G32" s="29">
        <v>518</v>
      </c>
      <c r="H32" s="29">
        <v>51</v>
      </c>
      <c r="I32" s="28">
        <f t="shared" si="5"/>
        <v>9.8455598455598459</v>
      </c>
      <c r="J32" s="29">
        <v>518</v>
      </c>
      <c r="K32" s="29">
        <v>76</v>
      </c>
      <c r="L32" s="28">
        <f t="shared" si="6"/>
        <v>14.671814671814673</v>
      </c>
      <c r="M32" s="29">
        <v>16</v>
      </c>
      <c r="N32" s="28">
        <f t="shared" si="7"/>
        <v>3.0888030888030888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6.5" customHeight="1">
      <c r="A33" s="24">
        <v>17</v>
      </c>
      <c r="B33" s="25" t="s">
        <v>38</v>
      </c>
      <c r="C33" s="26" t="s">
        <v>38</v>
      </c>
      <c r="D33" s="29">
        <v>1943</v>
      </c>
      <c r="E33" s="29">
        <v>85</v>
      </c>
      <c r="F33" s="28">
        <f t="shared" si="4"/>
        <v>4.3746783324755532</v>
      </c>
      <c r="G33" s="29">
        <v>1943</v>
      </c>
      <c r="H33" s="29">
        <v>230</v>
      </c>
      <c r="I33" s="28">
        <f t="shared" si="5"/>
        <v>11.837364899639732</v>
      </c>
      <c r="J33" s="29">
        <v>1943</v>
      </c>
      <c r="K33" s="29">
        <v>146</v>
      </c>
      <c r="L33" s="28">
        <f t="shared" si="6"/>
        <v>7.5141533710756558</v>
      </c>
      <c r="M33" s="29">
        <v>47</v>
      </c>
      <c r="N33" s="28">
        <f t="shared" si="7"/>
        <v>2.4189397838394235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6.5" customHeight="1">
      <c r="A34" s="24">
        <v>18</v>
      </c>
      <c r="B34" s="25" t="s">
        <v>39</v>
      </c>
      <c r="C34" s="26" t="s">
        <v>40</v>
      </c>
      <c r="D34" s="29">
        <v>1247</v>
      </c>
      <c r="E34" s="29">
        <v>112</v>
      </c>
      <c r="F34" s="28">
        <f t="shared" si="4"/>
        <v>8.9815557337610272</v>
      </c>
      <c r="G34" s="29">
        <v>1247</v>
      </c>
      <c r="H34" s="29">
        <v>79</v>
      </c>
      <c r="I34" s="28">
        <f t="shared" si="5"/>
        <v>6.3352044907778664</v>
      </c>
      <c r="J34" s="29">
        <v>1247</v>
      </c>
      <c r="K34" s="29">
        <v>113</v>
      </c>
      <c r="L34" s="28">
        <f t="shared" si="6"/>
        <v>9.0617481956696064</v>
      </c>
      <c r="M34" s="29">
        <v>18</v>
      </c>
      <c r="N34" s="28">
        <f t="shared" si="7"/>
        <v>1.4434643143544506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6.5" customHeight="1">
      <c r="A35" s="24"/>
      <c r="B35" s="25"/>
      <c r="C35" s="26" t="s">
        <v>41</v>
      </c>
      <c r="D35" s="29">
        <v>1817</v>
      </c>
      <c r="E35" s="29">
        <v>143</v>
      </c>
      <c r="F35" s="28">
        <f t="shared" si="4"/>
        <v>7.8701155751238305</v>
      </c>
      <c r="G35" s="29">
        <v>1817</v>
      </c>
      <c r="H35" s="29">
        <v>113</v>
      </c>
      <c r="I35" s="28">
        <f t="shared" si="5"/>
        <v>6.2190423775454047</v>
      </c>
      <c r="J35" s="29">
        <v>1817</v>
      </c>
      <c r="K35" s="29">
        <v>143</v>
      </c>
      <c r="L35" s="28">
        <f t="shared" si="6"/>
        <v>7.8701155751238305</v>
      </c>
      <c r="M35" s="29">
        <v>84</v>
      </c>
      <c r="N35" s="28">
        <f t="shared" si="7"/>
        <v>4.6230049532195929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6.5" customHeight="1">
      <c r="A36" s="24">
        <v>19</v>
      </c>
      <c r="B36" s="25" t="s">
        <v>42</v>
      </c>
      <c r="C36" s="26" t="s">
        <v>42</v>
      </c>
      <c r="D36" s="29">
        <v>1714</v>
      </c>
      <c r="E36" s="29">
        <v>132</v>
      </c>
      <c r="F36" s="28">
        <f t="shared" si="4"/>
        <v>7.7012835472578773</v>
      </c>
      <c r="G36" s="29">
        <v>1714</v>
      </c>
      <c r="H36" s="29">
        <v>83</v>
      </c>
      <c r="I36" s="28">
        <f t="shared" si="5"/>
        <v>4.8424737456242708</v>
      </c>
      <c r="J36" s="29">
        <v>1714</v>
      </c>
      <c r="K36" s="29">
        <v>125</v>
      </c>
      <c r="L36" s="28">
        <f t="shared" si="6"/>
        <v>7.2928821470245042</v>
      </c>
      <c r="M36" s="29">
        <v>29</v>
      </c>
      <c r="N36" s="28">
        <f t="shared" si="7"/>
        <v>1.691948658109685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6.5" customHeight="1">
      <c r="A37" s="24"/>
      <c r="B37" s="25"/>
      <c r="C37" s="26" t="s">
        <v>43</v>
      </c>
      <c r="D37" s="29">
        <v>1303</v>
      </c>
      <c r="E37" s="29">
        <v>77</v>
      </c>
      <c r="F37" s="28">
        <f t="shared" si="4"/>
        <v>5.9094397544128938</v>
      </c>
      <c r="G37" s="29">
        <v>1303</v>
      </c>
      <c r="H37" s="29">
        <v>65</v>
      </c>
      <c r="I37" s="28">
        <f t="shared" si="5"/>
        <v>4.9884881043745199</v>
      </c>
      <c r="J37" s="29">
        <v>1303</v>
      </c>
      <c r="K37" s="29">
        <v>40</v>
      </c>
      <c r="L37" s="28">
        <f t="shared" si="6"/>
        <v>3.069838833461243</v>
      </c>
      <c r="M37" s="29">
        <v>7</v>
      </c>
      <c r="N37" s="28">
        <f t="shared" si="7"/>
        <v>0.53722179585571761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6.5" customHeight="1">
      <c r="A38" s="24">
        <v>20</v>
      </c>
      <c r="B38" s="25" t="s">
        <v>44</v>
      </c>
      <c r="C38" s="26" t="s">
        <v>44</v>
      </c>
      <c r="D38" s="29">
        <v>1455</v>
      </c>
      <c r="E38" s="29">
        <v>113</v>
      </c>
      <c r="F38" s="28">
        <f t="shared" si="4"/>
        <v>7.7663230240549828</v>
      </c>
      <c r="G38" s="29">
        <v>1455</v>
      </c>
      <c r="H38" s="29">
        <v>191</v>
      </c>
      <c r="I38" s="28">
        <f t="shared" si="5"/>
        <v>13.127147766323025</v>
      </c>
      <c r="J38" s="29">
        <v>1455</v>
      </c>
      <c r="K38" s="29">
        <v>81</v>
      </c>
      <c r="L38" s="28">
        <f t="shared" si="6"/>
        <v>5.5670103092783512</v>
      </c>
      <c r="M38" s="29">
        <v>23</v>
      </c>
      <c r="N38" s="28">
        <f t="shared" si="7"/>
        <v>1.5807560137457044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6.5" customHeight="1">
      <c r="A39" s="24"/>
      <c r="B39" s="25"/>
      <c r="C39" s="26" t="s">
        <v>45</v>
      </c>
      <c r="D39" s="29">
        <v>1295</v>
      </c>
      <c r="E39" s="29">
        <v>61</v>
      </c>
      <c r="F39" s="28">
        <f t="shared" si="4"/>
        <v>4.7104247104247108</v>
      </c>
      <c r="G39" s="29">
        <v>1295</v>
      </c>
      <c r="H39" s="29">
        <v>45</v>
      </c>
      <c r="I39" s="28">
        <f t="shared" si="5"/>
        <v>3.4749034749034751</v>
      </c>
      <c r="J39" s="29">
        <v>1295</v>
      </c>
      <c r="K39" s="29">
        <v>28</v>
      </c>
      <c r="L39" s="28">
        <f t="shared" si="6"/>
        <v>2.1621621621621623</v>
      </c>
      <c r="M39" s="29">
        <v>7</v>
      </c>
      <c r="N39" s="28">
        <f t="shared" si="7"/>
        <v>0.54054054054054057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6.5" customHeight="1">
      <c r="A40" s="24">
        <v>21</v>
      </c>
      <c r="B40" s="25" t="s">
        <v>46</v>
      </c>
      <c r="C40" s="26" t="s">
        <v>46</v>
      </c>
      <c r="D40" s="29">
        <v>969</v>
      </c>
      <c r="E40" s="29">
        <v>134</v>
      </c>
      <c r="F40" s="28">
        <f t="shared" si="4"/>
        <v>13.828689370485037</v>
      </c>
      <c r="G40" s="29">
        <v>969</v>
      </c>
      <c r="H40" s="29">
        <v>153</v>
      </c>
      <c r="I40" s="28">
        <f t="shared" si="5"/>
        <v>15.789473684210526</v>
      </c>
      <c r="J40" s="29">
        <v>969</v>
      </c>
      <c r="K40" s="29">
        <v>57</v>
      </c>
      <c r="L40" s="28">
        <f t="shared" si="6"/>
        <v>5.8823529411764701</v>
      </c>
      <c r="M40" s="29">
        <v>28</v>
      </c>
      <c r="N40" s="28">
        <f t="shared" si="7"/>
        <v>2.8895768833849327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9.5" customHeight="1" thickBot="1">
      <c r="A41" s="38" t="s">
        <v>47</v>
      </c>
      <c r="B41" s="39"/>
      <c r="C41" s="40"/>
      <c r="D41" s="41">
        <f t="shared" ref="D41:E41" si="8">SUM(D10:D40)</f>
        <v>37063</v>
      </c>
      <c r="E41" s="42">
        <f t="shared" si="8"/>
        <v>3312</v>
      </c>
      <c r="F41" s="43">
        <f t="shared" si="4"/>
        <v>8.9361357688260536</v>
      </c>
      <c r="G41" s="41">
        <f t="shared" ref="G41:H41" si="9">SUM(G10:G40)</f>
        <v>37063</v>
      </c>
      <c r="H41" s="42">
        <f t="shared" si="9"/>
        <v>4284</v>
      </c>
      <c r="I41" s="43">
        <f t="shared" si="5"/>
        <v>11.558697353155438</v>
      </c>
      <c r="J41" s="41">
        <f t="shared" ref="J41:K41" si="10">SUM(J10:J40)</f>
        <v>37063</v>
      </c>
      <c r="K41" s="42">
        <f t="shared" si="10"/>
        <v>2339</v>
      </c>
      <c r="L41" s="43">
        <f t="shared" si="6"/>
        <v>6.3108760758708149</v>
      </c>
      <c r="M41" s="42">
        <f>SUM(M10:M40)</f>
        <v>713</v>
      </c>
      <c r="N41" s="43">
        <f t="shared" si="7"/>
        <v>1.9237514502333863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9.5" customHeight="1">
      <c r="A43" s="2" t="s">
        <v>48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>
      <c r="A44" s="4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5.75" customHeight="1"/>
    <row r="245" spans="1:32" ht="15.75" customHeight="1"/>
    <row r="246" spans="1:32" ht="15.75" customHeight="1"/>
    <row r="247" spans="1:32" ht="15.75" customHeight="1"/>
    <row r="248" spans="1:32" ht="15.75" customHeight="1"/>
    <row r="249" spans="1:32" ht="15.75" customHeight="1"/>
    <row r="250" spans="1:32" ht="15.75" customHeight="1"/>
    <row r="251" spans="1:32" ht="15.75" customHeight="1"/>
    <row r="252" spans="1:32" ht="15.75" customHeight="1"/>
    <row r="253" spans="1:32" ht="15.75" customHeight="1"/>
    <row r="254" spans="1:32" ht="15.75" customHeight="1"/>
    <row r="255" spans="1:32" ht="15.75" customHeight="1"/>
    <row r="256" spans="1:3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M7:N7"/>
    <mergeCell ref="A3:L3"/>
    <mergeCell ref="A7:A8"/>
    <mergeCell ref="B7:B8"/>
    <mergeCell ref="C7:C8"/>
    <mergeCell ref="D7:D8"/>
    <mergeCell ref="E7:F7"/>
    <mergeCell ref="G7:G8"/>
    <mergeCell ref="H7:I7"/>
    <mergeCell ref="J7:J8"/>
    <mergeCell ref="K7:L7"/>
  </mergeCells>
  <printOptions horizontalCentered="1"/>
  <pageMargins left="0.7" right="0.7" top="0.75" bottom="0.75" header="0" footer="0"/>
  <pageSetup paperSize="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48. Gizi Balita</vt:lpstr>
      <vt:lpstr>'48. Gizi Balita'!Z_730E2C64_B2C1_434F_B758_04E2943FA20D_.wvu.PrintArea</vt:lpstr>
      <vt:lpstr>'48. Gizi Balita'!Z_93528372_5BA8_11D6_9411_0000212D0BAF_.wvu.PrintArea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2023-05-08T06:17:40Z</dcterms:created>
  <dcterms:modified xsi:type="dcterms:W3CDTF">2023-05-08T06:18:15Z</dcterms:modified>
</cp:coreProperties>
</file>