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8B24657A-9531-464E-BD58-95C87B83A941}" xr6:coauthVersionLast="47" xr6:coauthVersionMax="47" xr10:uidLastSave="{00000000-0000-0000-0000-000000000000}"/>
  <bookViews>
    <workbookView xWindow="-120" yWindow="-120" windowWidth="20730" windowHeight="11040" xr2:uid="{A2D1DF7E-977B-4E60-BFF1-036E4F11C746}"/>
  </bookViews>
  <sheets>
    <sheet name="22. Kelahiran kab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F45" i="1"/>
  <c r="D45" i="1"/>
  <c r="C45" i="1"/>
  <c r="B44" i="1"/>
  <c r="K43" i="1"/>
  <c r="J43" i="1"/>
  <c r="I43" i="1"/>
  <c r="H43" i="1"/>
  <c r="E43" i="1"/>
  <c r="B43" i="1"/>
  <c r="J42" i="1"/>
  <c r="I42" i="1"/>
  <c r="K42" i="1" s="1"/>
  <c r="H42" i="1"/>
  <c r="E42" i="1"/>
  <c r="B42" i="1"/>
  <c r="K41" i="1"/>
  <c r="J41" i="1"/>
  <c r="I41" i="1"/>
  <c r="H41" i="1"/>
  <c r="E41" i="1"/>
  <c r="B41" i="1"/>
  <c r="J40" i="1"/>
  <c r="I40" i="1"/>
  <c r="K40" i="1" s="1"/>
  <c r="H40" i="1"/>
  <c r="E40" i="1"/>
  <c r="B40" i="1"/>
  <c r="J39" i="1"/>
  <c r="K39" i="1" s="1"/>
  <c r="I39" i="1"/>
  <c r="H39" i="1"/>
  <c r="E39" i="1"/>
  <c r="B39" i="1"/>
  <c r="J38" i="1"/>
  <c r="I38" i="1"/>
  <c r="K38" i="1" s="1"/>
  <c r="H38" i="1"/>
  <c r="E38" i="1"/>
  <c r="B38" i="1"/>
  <c r="K37" i="1"/>
  <c r="J37" i="1"/>
  <c r="I37" i="1"/>
  <c r="H37" i="1"/>
  <c r="E37" i="1"/>
  <c r="B37" i="1"/>
  <c r="J36" i="1"/>
  <c r="I36" i="1"/>
  <c r="K36" i="1" s="1"/>
  <c r="H36" i="1"/>
  <c r="E36" i="1"/>
  <c r="B36" i="1"/>
  <c r="J35" i="1"/>
  <c r="K35" i="1" s="1"/>
  <c r="I35" i="1"/>
  <c r="H35" i="1"/>
  <c r="E35" i="1"/>
  <c r="B35" i="1"/>
  <c r="J34" i="1"/>
  <c r="I34" i="1"/>
  <c r="K34" i="1" s="1"/>
  <c r="H34" i="1"/>
  <c r="E34" i="1"/>
  <c r="B34" i="1"/>
  <c r="K33" i="1"/>
  <c r="J33" i="1"/>
  <c r="I33" i="1"/>
  <c r="H33" i="1"/>
  <c r="E33" i="1"/>
  <c r="B33" i="1"/>
  <c r="J32" i="1"/>
  <c r="I32" i="1"/>
  <c r="K32" i="1" s="1"/>
  <c r="H32" i="1"/>
  <c r="E32" i="1"/>
  <c r="B32" i="1"/>
  <c r="J31" i="1"/>
  <c r="K31" i="1" s="1"/>
  <c r="I31" i="1"/>
  <c r="H31" i="1"/>
  <c r="E31" i="1"/>
  <c r="B31" i="1"/>
  <c r="J30" i="1"/>
  <c r="I30" i="1"/>
  <c r="K30" i="1" s="1"/>
  <c r="H30" i="1"/>
  <c r="E30" i="1"/>
  <c r="B30" i="1"/>
  <c r="K29" i="1"/>
  <c r="J29" i="1"/>
  <c r="I29" i="1"/>
  <c r="H29" i="1"/>
  <c r="E29" i="1"/>
  <c r="B29" i="1"/>
  <c r="J28" i="1"/>
  <c r="I28" i="1"/>
  <c r="K28" i="1" s="1"/>
  <c r="H28" i="1"/>
  <c r="E28" i="1"/>
  <c r="B28" i="1"/>
  <c r="J27" i="1"/>
  <c r="K27" i="1" s="1"/>
  <c r="I27" i="1"/>
  <c r="H27" i="1"/>
  <c r="E27" i="1"/>
  <c r="E45" i="1" s="1"/>
  <c r="B27" i="1"/>
  <c r="J26" i="1"/>
  <c r="I26" i="1"/>
  <c r="K26" i="1" s="1"/>
  <c r="H26" i="1"/>
  <c r="E26" i="1"/>
  <c r="B26" i="1"/>
  <c r="K25" i="1"/>
  <c r="J25" i="1"/>
  <c r="I25" i="1"/>
  <c r="E25" i="1"/>
  <c r="B25" i="1"/>
  <c r="K24" i="1"/>
  <c r="J24" i="1"/>
  <c r="I24" i="1"/>
  <c r="H24" i="1"/>
  <c r="E24" i="1"/>
  <c r="B24" i="1"/>
  <c r="K23" i="1"/>
  <c r="J23" i="1"/>
  <c r="I23" i="1"/>
  <c r="H23" i="1"/>
  <c r="E23" i="1"/>
  <c r="B23" i="1"/>
  <c r="K22" i="1"/>
  <c r="J22" i="1"/>
  <c r="I22" i="1"/>
  <c r="H22" i="1"/>
  <c r="E22" i="1"/>
  <c r="B22" i="1"/>
  <c r="J21" i="1"/>
  <c r="I21" i="1"/>
  <c r="K21" i="1" s="1"/>
  <c r="H21" i="1"/>
  <c r="E21" i="1"/>
  <c r="B21" i="1"/>
  <c r="J20" i="1"/>
  <c r="K20" i="1" s="1"/>
  <c r="I20" i="1"/>
  <c r="H20" i="1"/>
  <c r="E20" i="1"/>
  <c r="B20" i="1"/>
  <c r="K19" i="1"/>
  <c r="J19" i="1"/>
  <c r="I19" i="1"/>
  <c r="H19" i="1"/>
  <c r="E19" i="1"/>
  <c r="B19" i="1"/>
  <c r="K18" i="1"/>
  <c r="J18" i="1"/>
  <c r="I18" i="1"/>
  <c r="H18" i="1"/>
  <c r="E18" i="1"/>
  <c r="B18" i="1"/>
  <c r="J17" i="1"/>
  <c r="I17" i="1"/>
  <c r="K17" i="1" s="1"/>
  <c r="H17" i="1"/>
  <c r="E17" i="1"/>
  <c r="B17" i="1"/>
  <c r="J16" i="1"/>
  <c r="K16" i="1" s="1"/>
  <c r="I16" i="1"/>
  <c r="H16" i="1"/>
  <c r="E16" i="1"/>
  <c r="B16" i="1"/>
  <c r="K15" i="1"/>
  <c r="J15" i="1"/>
  <c r="I15" i="1"/>
  <c r="H15" i="1"/>
  <c r="E15" i="1"/>
  <c r="B15" i="1"/>
  <c r="K14" i="1"/>
  <c r="J14" i="1"/>
  <c r="I14" i="1"/>
  <c r="H14" i="1"/>
  <c r="E14" i="1"/>
  <c r="B14" i="1"/>
  <c r="J13" i="1"/>
  <c r="I13" i="1"/>
  <c r="K13" i="1" s="1"/>
  <c r="H13" i="1"/>
  <c r="E13" i="1"/>
  <c r="B13" i="1"/>
  <c r="J12" i="1"/>
  <c r="J45" i="1" s="1"/>
  <c r="I12" i="1"/>
  <c r="I45" i="1" s="1"/>
  <c r="H12" i="1"/>
  <c r="H45" i="1" s="1"/>
  <c r="E12" i="1"/>
  <c r="B12" i="1"/>
  <c r="F5" i="1"/>
  <c r="F4" i="1"/>
  <c r="D46" i="1" l="1"/>
  <c r="K12" i="1"/>
  <c r="K45" i="1" s="1"/>
</calcChain>
</file>

<file path=xl/sharedStrings.xml><?xml version="1.0" encoding="utf-8"?>
<sst xmlns="http://schemas.openxmlformats.org/spreadsheetml/2006/main" count="24" uniqueCount="18">
  <si>
    <t>TABEL 22</t>
  </si>
  <si>
    <t xml:space="preserve"> </t>
  </si>
  <si>
    <t>JUMLAH KELAHIRAN MENURUT KABUPATEN /KOTA</t>
  </si>
  <si>
    <t xml:space="preserve">PROVINSI </t>
  </si>
  <si>
    <t>TAHUN</t>
  </si>
  <si>
    <t>NO</t>
  </si>
  <si>
    <t>KABUPATEN/ KOTA</t>
  </si>
  <si>
    <t>JUMLAH KELAHIRAN</t>
  </si>
  <si>
    <t>LAKI-LAKI</t>
  </si>
  <si>
    <t>PEREMPUAN</t>
  </si>
  <si>
    <t>LAKI-LAKI + PEREMPUAN</t>
  </si>
  <si>
    <t>HIDUP</t>
  </si>
  <si>
    <t>MATI</t>
  </si>
  <si>
    <t>HIDUP + MATI</t>
  </si>
  <si>
    <t>TOTAL</t>
  </si>
  <si>
    <t>ANGKA LAHIR MATI PER 1.000 KELAHIRAN (DILAPORKAN)</t>
  </si>
  <si>
    <t>Sumber: Bidang Kesehatan Masyarakat</t>
  </si>
  <si>
    <t>Keterangan : Jumlah Lahir Hidup dan  Lahir Mati (dilaporkan) tersebut di atas belum tentu menggambarkan Angka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</si>
</sst>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!\(#,##0\!\)"/>
  </numFmts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BF00"/>
        <bgColor rgb="FFFFBF00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164" fontId="1" fillId="0" borderId="12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Tabel%20Profilk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3"/>
      <sheetName val="1. Jml Pend"/>
      <sheetName val="2. Jns Kel n Umur"/>
      <sheetName val="3. Melek Huruf"/>
      <sheetName val="4. Fasyankes"/>
      <sheetName val="5. Kunjungan"/>
      <sheetName val="6. Pasien Mati"/>
      <sheetName val="7. BOR"/>
      <sheetName val="8. Penyakit Rajal"/>
      <sheetName val="9. Penyakit Ranap"/>
      <sheetName val="10. Penyakit Fatal"/>
      <sheetName val="11. Obat Esensial"/>
      <sheetName val="12.Posyandu"/>
      <sheetName val="13. Dokter"/>
      <sheetName val="14. Perawat Bidan"/>
      <sheetName val="15. KM KL Gizi"/>
      <sheetName val="16. Farm Psiko "/>
      <sheetName val="17. Biomedik Terapi Fisik Tekni"/>
      <sheetName val="18. Tenaga Penunjang "/>
      <sheetName val="19. JKN"/>
      <sheetName val="20. Anggaran "/>
      <sheetName val="21. Kelahiran jns kel"/>
      <sheetName val="22. Kelahiran kab"/>
      <sheetName val="23. Kematian Ibu"/>
      <sheetName val="24. Kematian kab"/>
      <sheetName val="25. Kematian penyebab"/>
      <sheetName val="26. Bumil Bulin Nifas "/>
      <sheetName val="27. Td WUS Hamil"/>
      <sheetName val="28. TTD Bumil"/>
      <sheetName val="29. KB Aktif"/>
      <sheetName val="30. PUS 4T"/>
      <sheetName val="31. KB Pasca Persalinan"/>
      <sheetName val="32. Kompikasi Kebidanan"/>
      <sheetName val="33. Komplikasi Neonatal"/>
      <sheetName val="34. Kematian Neo Bayi Balita"/>
      <sheetName val="35.Kematian Neo Bayi Balita PKM"/>
      <sheetName val="36. Kematian Neo Penyebab"/>
      <sheetName val="37. Kematian Anak Balita"/>
      <sheetName val="38. BBLR"/>
      <sheetName val="39. Kunjungan Neo"/>
      <sheetName val="40. BBL Mendapat IMD"/>
      <sheetName val="41. Imun Lengkap"/>
      <sheetName val="42. Imun Lengkap PKM "/>
      <sheetName val="43. Imun Bayi Lengkap"/>
      <sheetName val="44. Imunisasi Antigen Baru"/>
      <sheetName val="45. Imunisasi Baduta"/>
      <sheetName val="46. Vit A"/>
      <sheetName val="47. Balita"/>
      <sheetName val="48. Balita ditimbang"/>
      <sheetName val="49. Status Gizi balita"/>
      <sheetName val="50. Pend Dasar"/>
      <sheetName val="51. Imun Anak Sekolah"/>
      <sheetName val="52. Gilut"/>
      <sheetName val="53. Gilut SD"/>
      <sheetName val="54. Usipro"/>
      <sheetName val="55. Catin"/>
      <sheetName val="56. Usila"/>
      <sheetName val="57. Kesga"/>
      <sheetName val="58. Kelas Bumil"/>
      <sheetName val="59. Terduga TB"/>
      <sheetName val="60. Keberhasilan Pengobatan TB"/>
      <sheetName val="61. Pneumonia"/>
      <sheetName val="62. HIV"/>
      <sheetName val="63. ODHIV Baru"/>
      <sheetName val="64. Diare"/>
      <sheetName val="65. Hep B"/>
      <sheetName val="66. Bayi Reaktif HBsAg"/>
      <sheetName val="67. Kusta Baru"/>
      <sheetName val="68. Kusta Cacat"/>
      <sheetName val="69. Kusta"/>
      <sheetName val="70. Kusta Selesai Berobat"/>
      <sheetName val="71. AFP Non Polio"/>
      <sheetName val="72. PD3I"/>
      <sheetName val="73. KLB &lt;24jam"/>
      <sheetName val="74. KLB"/>
      <sheetName val="75. DBD"/>
      <sheetName val="76. Malaria "/>
      <sheetName val="77. Filariasis"/>
      <sheetName val="78. HT"/>
      <sheetName val="79. DM"/>
      <sheetName val="80. IVA Sadanis"/>
      <sheetName val="81. ODGJ"/>
      <sheetName val="82. Sarana Air Minum"/>
      <sheetName val="83. SKAMRT"/>
      <sheetName val="84. KK Sanitasi"/>
      <sheetName val="85. STBM"/>
      <sheetName val="86. TFU"/>
      <sheetName val="87. TPP"/>
      <sheetName val="88. Kualitas Udara"/>
    </sheetNames>
    <sheetDataSet>
      <sheetData sheetId="0"/>
      <sheetData sheetId="1"/>
      <sheetData sheetId="2">
        <row r="5">
          <cell r="F5" t="str">
            <v>PONOROGO</v>
          </cell>
        </row>
        <row r="6">
          <cell r="F6">
            <v>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C9" t="str">
            <v>Ngrayun</v>
          </cell>
        </row>
        <row r="10">
          <cell r="C10" t="str">
            <v>Selur</v>
          </cell>
        </row>
        <row r="11">
          <cell r="C11" t="str">
            <v>Slahung</v>
          </cell>
        </row>
        <row r="12">
          <cell r="C12" t="str">
            <v>Nailan</v>
          </cell>
        </row>
        <row r="13">
          <cell r="C13" t="str">
            <v>Bungkal</v>
          </cell>
        </row>
        <row r="14">
          <cell r="C14" t="str">
            <v>Sambit</v>
          </cell>
        </row>
        <row r="15">
          <cell r="C15" t="str">
            <v>Wringinanom</v>
          </cell>
        </row>
        <row r="16">
          <cell r="C16" t="str">
            <v>Sawoo</v>
          </cell>
        </row>
        <row r="17">
          <cell r="C17" t="str">
            <v>Bondrang</v>
          </cell>
        </row>
        <row r="18">
          <cell r="C18" t="str">
            <v>Sooko</v>
          </cell>
        </row>
        <row r="19">
          <cell r="C19" t="str">
            <v>Pudak</v>
          </cell>
        </row>
        <row r="20">
          <cell r="C20" t="str">
            <v>Pulung</v>
          </cell>
        </row>
        <row r="21">
          <cell r="C21" t="str">
            <v>Kesugihan</v>
          </cell>
        </row>
        <row r="22">
          <cell r="C22" t="str">
            <v>Mlarak</v>
          </cell>
        </row>
        <row r="23">
          <cell r="C23" t="str">
            <v>Siman</v>
          </cell>
        </row>
        <row r="24">
          <cell r="C24" t="str">
            <v>Ronowijayan</v>
          </cell>
        </row>
        <row r="25">
          <cell r="C25" t="str">
            <v>Jetis</v>
          </cell>
        </row>
        <row r="26">
          <cell r="C26" t="str">
            <v>Balong</v>
          </cell>
        </row>
        <row r="27">
          <cell r="C27" t="str">
            <v>Kauman</v>
          </cell>
        </row>
        <row r="28">
          <cell r="C28" t="str">
            <v>Ngrandu</v>
          </cell>
        </row>
        <row r="29">
          <cell r="C29" t="str">
            <v>Jambon</v>
          </cell>
        </row>
        <row r="30">
          <cell r="C30" t="str">
            <v>Badegan</v>
          </cell>
        </row>
        <row r="31">
          <cell r="C31" t="str">
            <v>Sampung</v>
          </cell>
        </row>
        <row r="32">
          <cell r="C32" t="str">
            <v>Kunti</v>
          </cell>
        </row>
        <row r="33">
          <cell r="C33" t="str">
            <v>Sukorejo</v>
          </cell>
        </row>
        <row r="34">
          <cell r="C34" t="str">
            <v>Po. Utara</v>
          </cell>
        </row>
        <row r="35">
          <cell r="C35" t="str">
            <v>Po. Selatan</v>
          </cell>
        </row>
        <row r="36">
          <cell r="C36" t="str">
            <v>Babadan</v>
          </cell>
        </row>
        <row r="37">
          <cell r="C37" t="str">
            <v>Sukosari</v>
          </cell>
        </row>
        <row r="38">
          <cell r="C38" t="str">
            <v>Jenangan</v>
          </cell>
        </row>
        <row r="39">
          <cell r="C39" t="str">
            <v>Setono</v>
          </cell>
        </row>
        <row r="40">
          <cell r="C40" t="str">
            <v>Ngebel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373B-F3F0-4F0A-97DD-D7B614A04012}">
  <sheetPr>
    <pageSetUpPr fitToPage="1"/>
  </sheetPr>
  <dimension ref="A1:Z1000"/>
  <sheetViews>
    <sheetView tabSelected="1" workbookViewId="0">
      <pane ySplit="11" topLeftCell="A27" activePane="bottomLeft" state="frozen"/>
      <selection pane="bottomLeft" activeCell="A46" sqref="A46:C46"/>
    </sheetView>
  </sheetViews>
  <sheetFormatPr defaultColWidth="14.42578125" defaultRowHeight="15" customHeight="1"/>
  <cols>
    <col min="1" max="1" width="5.85546875" style="3" customWidth="1"/>
    <col min="2" max="2" width="21.85546875" style="3" customWidth="1"/>
    <col min="3" max="11" width="15.85546875" style="3" customWidth="1"/>
    <col min="12" max="25" width="9.140625" style="3" customWidth="1"/>
    <col min="26" max="26" width="14" style="3" customWidth="1"/>
    <col min="27" max="16384" width="14.42578125" style="3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>
      <c r="A4" s="1"/>
      <c r="B4" s="1"/>
      <c r="C4" s="1"/>
      <c r="D4" s="1"/>
      <c r="E4" s="6" t="s">
        <v>3</v>
      </c>
      <c r="F4" s="7" t="str">
        <f>'[1]1. Jml Pend'!$F$5</f>
        <v>PONOROGO</v>
      </c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>
      <c r="A5" s="1"/>
      <c r="B5" s="1"/>
      <c r="C5" s="1"/>
      <c r="D5" s="1"/>
      <c r="E5" s="6" t="s">
        <v>4</v>
      </c>
      <c r="F5" s="7">
        <f>'[1]1. Jml Pend'!$F$6</f>
        <v>2025</v>
      </c>
      <c r="G5" s="1"/>
      <c r="H5" s="1"/>
      <c r="I5" s="1"/>
      <c r="J5" s="6"/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>
      <c r="A7" s="9" t="s">
        <v>5</v>
      </c>
      <c r="B7" s="10" t="s">
        <v>6</v>
      </c>
      <c r="C7" s="11" t="s">
        <v>7</v>
      </c>
      <c r="D7" s="12"/>
      <c r="E7" s="12"/>
      <c r="F7" s="12"/>
      <c r="G7" s="12"/>
      <c r="H7" s="12"/>
      <c r="I7" s="12"/>
      <c r="J7" s="12"/>
      <c r="K7" s="13"/>
      <c r="L7" s="1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1" customHeight="1">
      <c r="A8" s="15"/>
      <c r="B8" s="15"/>
      <c r="C8" s="16" t="s">
        <v>8</v>
      </c>
      <c r="D8" s="17"/>
      <c r="E8" s="18"/>
      <c r="F8" s="16" t="s">
        <v>9</v>
      </c>
      <c r="G8" s="17"/>
      <c r="H8" s="18"/>
      <c r="I8" s="16" t="s">
        <v>10</v>
      </c>
      <c r="J8" s="17"/>
      <c r="K8" s="18"/>
      <c r="L8" s="1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>
      <c r="A9" s="15"/>
      <c r="B9" s="15"/>
      <c r="C9" s="19" t="s">
        <v>11</v>
      </c>
      <c r="D9" s="20" t="s">
        <v>12</v>
      </c>
      <c r="E9" s="20" t="s">
        <v>13</v>
      </c>
      <c r="F9" s="19" t="s">
        <v>11</v>
      </c>
      <c r="G9" s="20" t="s">
        <v>12</v>
      </c>
      <c r="H9" s="20" t="s">
        <v>13</v>
      </c>
      <c r="I9" s="19" t="s">
        <v>11</v>
      </c>
      <c r="J9" s="20" t="s">
        <v>12</v>
      </c>
      <c r="K9" s="20" t="s">
        <v>13</v>
      </c>
      <c r="L9" s="1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2">
        <v>1</v>
      </c>
      <c r="B11" s="23">
        <v>2</v>
      </c>
      <c r="C11" s="22">
        <v>4</v>
      </c>
      <c r="D11" s="22">
        <v>5</v>
      </c>
      <c r="E11" s="22">
        <v>6</v>
      </c>
      <c r="F11" s="22">
        <v>7</v>
      </c>
      <c r="G11" s="22">
        <v>8</v>
      </c>
      <c r="H11" s="22">
        <v>9</v>
      </c>
      <c r="I11" s="22">
        <v>10</v>
      </c>
      <c r="J11" s="22">
        <v>11</v>
      </c>
      <c r="K11" s="22">
        <v>12</v>
      </c>
      <c r="L11" s="1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>
      <c r="A12" s="24">
        <v>1</v>
      </c>
      <c r="B12" s="25" t="str">
        <f>'[1]11. Obat Esensial'!C9</f>
        <v>Ngrayun</v>
      </c>
      <c r="C12" s="26">
        <v>147</v>
      </c>
      <c r="D12" s="26">
        <v>1</v>
      </c>
      <c r="E12" s="26">
        <f t="shared" ref="E12:E43" si="0">SUM(C12:D12)</f>
        <v>148</v>
      </c>
      <c r="F12" s="26">
        <v>120</v>
      </c>
      <c r="G12" s="26">
        <v>0</v>
      </c>
      <c r="H12" s="26">
        <f t="shared" ref="H12:H24" si="1">SUM(F12:G12)</f>
        <v>120</v>
      </c>
      <c r="I12" s="26">
        <f t="shared" ref="I12:J27" si="2">C12+F12</f>
        <v>267</v>
      </c>
      <c r="J12" s="26">
        <f t="shared" si="2"/>
        <v>1</v>
      </c>
      <c r="K12" s="26">
        <f t="shared" ref="K12:K43" si="3">SUM(I12:J12)</f>
        <v>268</v>
      </c>
      <c r="L12" s="1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>
      <c r="A13" s="24">
        <v>2</v>
      </c>
      <c r="B13" s="25" t="str">
        <f>'[1]11. Obat Esensial'!C10</f>
        <v>Selur</v>
      </c>
      <c r="C13" s="26">
        <v>101</v>
      </c>
      <c r="D13" s="26">
        <v>2</v>
      </c>
      <c r="E13" s="26">
        <f t="shared" si="0"/>
        <v>103</v>
      </c>
      <c r="F13" s="26">
        <v>120</v>
      </c>
      <c r="G13" s="26">
        <v>0</v>
      </c>
      <c r="H13" s="26">
        <f t="shared" si="1"/>
        <v>120</v>
      </c>
      <c r="I13" s="26">
        <f t="shared" si="2"/>
        <v>221</v>
      </c>
      <c r="J13" s="26">
        <f t="shared" si="2"/>
        <v>2</v>
      </c>
      <c r="K13" s="26">
        <f t="shared" si="3"/>
        <v>223</v>
      </c>
      <c r="L13" s="1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9.5" customHeight="1">
      <c r="A14" s="24">
        <v>3</v>
      </c>
      <c r="B14" s="25" t="str">
        <f>'[1]11. Obat Esensial'!C11</f>
        <v>Slahung</v>
      </c>
      <c r="C14" s="26">
        <v>94</v>
      </c>
      <c r="D14" s="26">
        <v>0</v>
      </c>
      <c r="E14" s="26">
        <f t="shared" si="0"/>
        <v>94</v>
      </c>
      <c r="F14" s="26">
        <v>123</v>
      </c>
      <c r="G14" s="26">
        <v>0</v>
      </c>
      <c r="H14" s="26">
        <f t="shared" si="1"/>
        <v>123</v>
      </c>
      <c r="I14" s="26">
        <f t="shared" si="2"/>
        <v>217</v>
      </c>
      <c r="J14" s="26">
        <f t="shared" si="2"/>
        <v>0</v>
      </c>
      <c r="K14" s="26">
        <f t="shared" si="3"/>
        <v>217</v>
      </c>
      <c r="L14" s="1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9.5" customHeight="1">
      <c r="A15" s="24">
        <v>4</v>
      </c>
      <c r="B15" s="25" t="str">
        <f>'[1]11. Obat Esensial'!C12</f>
        <v>Nailan</v>
      </c>
      <c r="C15" s="26">
        <v>94</v>
      </c>
      <c r="D15" s="26">
        <v>0</v>
      </c>
      <c r="E15" s="26">
        <f t="shared" si="0"/>
        <v>94</v>
      </c>
      <c r="F15" s="26">
        <v>89</v>
      </c>
      <c r="G15" s="26">
        <v>0</v>
      </c>
      <c r="H15" s="26">
        <f t="shared" si="1"/>
        <v>89</v>
      </c>
      <c r="I15" s="26">
        <f t="shared" si="2"/>
        <v>183</v>
      </c>
      <c r="J15" s="26">
        <f t="shared" si="2"/>
        <v>0</v>
      </c>
      <c r="K15" s="26">
        <f t="shared" si="3"/>
        <v>183</v>
      </c>
      <c r="L15" s="1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24">
        <v>5</v>
      </c>
      <c r="B16" s="25" t="str">
        <f>'[1]11. Obat Esensial'!C13</f>
        <v>Bungkal</v>
      </c>
      <c r="C16" s="26">
        <v>160</v>
      </c>
      <c r="D16" s="26">
        <v>1</v>
      </c>
      <c r="E16" s="26">
        <f t="shared" si="0"/>
        <v>161</v>
      </c>
      <c r="F16" s="26">
        <v>151</v>
      </c>
      <c r="G16" s="26">
        <v>2</v>
      </c>
      <c r="H16" s="26">
        <f t="shared" si="1"/>
        <v>153</v>
      </c>
      <c r="I16" s="26">
        <f t="shared" si="2"/>
        <v>311</v>
      </c>
      <c r="J16" s="26">
        <f t="shared" si="2"/>
        <v>3</v>
      </c>
      <c r="K16" s="26">
        <f t="shared" si="3"/>
        <v>314</v>
      </c>
      <c r="L16" s="1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6" ht="19.5" customHeight="1">
      <c r="A17" s="24">
        <v>6</v>
      </c>
      <c r="B17" s="25" t="str">
        <f>'[1]11. Obat Esensial'!C14</f>
        <v>Sambit</v>
      </c>
      <c r="C17" s="26">
        <v>74</v>
      </c>
      <c r="D17" s="26">
        <v>0</v>
      </c>
      <c r="E17" s="26">
        <f t="shared" si="0"/>
        <v>74</v>
      </c>
      <c r="F17" s="26">
        <v>78</v>
      </c>
      <c r="G17" s="26">
        <v>0</v>
      </c>
      <c r="H17" s="26">
        <f t="shared" si="1"/>
        <v>78</v>
      </c>
      <c r="I17" s="26">
        <f t="shared" si="2"/>
        <v>152</v>
      </c>
      <c r="J17" s="26">
        <f t="shared" si="2"/>
        <v>0</v>
      </c>
      <c r="K17" s="26">
        <f t="shared" si="3"/>
        <v>152</v>
      </c>
      <c r="L17" s="1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6" ht="19.5" customHeight="1">
      <c r="A18" s="24">
        <v>7</v>
      </c>
      <c r="B18" s="25" t="str">
        <f>'[1]11. Obat Esensial'!C15</f>
        <v>Wringinanom</v>
      </c>
      <c r="C18" s="26">
        <v>112</v>
      </c>
      <c r="D18" s="26">
        <v>3</v>
      </c>
      <c r="E18" s="26">
        <f t="shared" si="0"/>
        <v>115</v>
      </c>
      <c r="F18" s="26">
        <v>89</v>
      </c>
      <c r="G18" s="26">
        <v>1</v>
      </c>
      <c r="H18" s="26">
        <f t="shared" si="1"/>
        <v>90</v>
      </c>
      <c r="I18" s="26">
        <f t="shared" si="2"/>
        <v>201</v>
      </c>
      <c r="J18" s="26">
        <f t="shared" si="2"/>
        <v>4</v>
      </c>
      <c r="K18" s="26">
        <f t="shared" si="3"/>
        <v>205</v>
      </c>
      <c r="L18" s="14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6" ht="19.5" customHeight="1">
      <c r="A19" s="24">
        <v>8</v>
      </c>
      <c r="B19" s="25" t="str">
        <f>'[1]11. Obat Esensial'!C16</f>
        <v>Sawoo</v>
      </c>
      <c r="C19" s="26">
        <v>215</v>
      </c>
      <c r="D19" s="26">
        <v>0</v>
      </c>
      <c r="E19" s="26">
        <f t="shared" si="0"/>
        <v>215</v>
      </c>
      <c r="F19" s="26">
        <v>229</v>
      </c>
      <c r="G19" s="26">
        <v>0</v>
      </c>
      <c r="H19" s="26">
        <f t="shared" si="1"/>
        <v>229</v>
      </c>
      <c r="I19" s="26">
        <f t="shared" si="2"/>
        <v>444</v>
      </c>
      <c r="J19" s="26">
        <f t="shared" si="2"/>
        <v>0</v>
      </c>
      <c r="K19" s="26">
        <f t="shared" si="3"/>
        <v>444</v>
      </c>
      <c r="L19" s="1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6" ht="19.5" customHeight="1">
      <c r="A20" s="24">
        <v>9</v>
      </c>
      <c r="B20" s="25" t="str">
        <f>'[1]11. Obat Esensial'!C17</f>
        <v>Bondrang</v>
      </c>
      <c r="C20" s="26">
        <v>33</v>
      </c>
      <c r="D20" s="26">
        <v>0</v>
      </c>
      <c r="E20" s="26">
        <f t="shared" si="0"/>
        <v>33</v>
      </c>
      <c r="F20" s="26">
        <v>28</v>
      </c>
      <c r="G20" s="26">
        <v>0</v>
      </c>
      <c r="H20" s="26">
        <f t="shared" si="1"/>
        <v>28</v>
      </c>
      <c r="I20" s="26">
        <f t="shared" si="2"/>
        <v>61</v>
      </c>
      <c r="J20" s="26">
        <f t="shared" si="2"/>
        <v>0</v>
      </c>
      <c r="K20" s="26">
        <f t="shared" si="3"/>
        <v>61</v>
      </c>
      <c r="L20" s="1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6" ht="19.5" customHeight="1">
      <c r="A21" s="24">
        <v>10</v>
      </c>
      <c r="B21" s="25" t="str">
        <f>'[1]11. Obat Esensial'!C18</f>
        <v>Sooko</v>
      </c>
      <c r="C21" s="26">
        <v>110</v>
      </c>
      <c r="D21" s="26">
        <v>2</v>
      </c>
      <c r="E21" s="26">
        <f t="shared" si="0"/>
        <v>112</v>
      </c>
      <c r="F21" s="26">
        <v>76</v>
      </c>
      <c r="G21" s="26">
        <v>3</v>
      </c>
      <c r="H21" s="26">
        <f t="shared" si="1"/>
        <v>79</v>
      </c>
      <c r="I21" s="26">
        <f t="shared" si="2"/>
        <v>186</v>
      </c>
      <c r="J21" s="26">
        <f t="shared" si="2"/>
        <v>5</v>
      </c>
      <c r="K21" s="26">
        <f t="shared" si="3"/>
        <v>191</v>
      </c>
      <c r="L21" s="1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6" ht="19.5" customHeight="1">
      <c r="A22" s="24">
        <v>11</v>
      </c>
      <c r="B22" s="25" t="str">
        <f>'[1]11. Obat Esensial'!C19</f>
        <v>Pudak</v>
      </c>
      <c r="C22" s="26">
        <v>63</v>
      </c>
      <c r="D22" s="26">
        <v>1</v>
      </c>
      <c r="E22" s="26">
        <f t="shared" si="0"/>
        <v>64</v>
      </c>
      <c r="F22" s="26">
        <v>34</v>
      </c>
      <c r="G22" s="26">
        <v>0</v>
      </c>
      <c r="H22" s="26">
        <f t="shared" si="1"/>
        <v>34</v>
      </c>
      <c r="I22" s="26">
        <f t="shared" si="2"/>
        <v>97</v>
      </c>
      <c r="J22" s="26">
        <f t="shared" si="2"/>
        <v>1</v>
      </c>
      <c r="K22" s="26">
        <f t="shared" si="3"/>
        <v>98</v>
      </c>
      <c r="L22" s="1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9.5" customHeight="1">
      <c r="A23" s="24">
        <v>12</v>
      </c>
      <c r="B23" s="25" t="str">
        <f>'[1]11. Obat Esensial'!C20</f>
        <v>Pulung</v>
      </c>
      <c r="C23" s="26">
        <v>122</v>
      </c>
      <c r="D23" s="26">
        <v>2</v>
      </c>
      <c r="E23" s="26">
        <f t="shared" si="0"/>
        <v>124</v>
      </c>
      <c r="F23" s="26">
        <v>121</v>
      </c>
      <c r="G23" s="26">
        <v>1</v>
      </c>
      <c r="H23" s="26">
        <f t="shared" si="1"/>
        <v>122</v>
      </c>
      <c r="I23" s="26">
        <f t="shared" si="2"/>
        <v>243</v>
      </c>
      <c r="J23" s="26">
        <f t="shared" si="2"/>
        <v>3</v>
      </c>
      <c r="K23" s="26">
        <f t="shared" si="3"/>
        <v>246</v>
      </c>
      <c r="L23" s="1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6" ht="19.5" customHeight="1">
      <c r="A24" s="24">
        <v>13</v>
      </c>
      <c r="B24" s="25" t="str">
        <f>'[1]11. Obat Esensial'!C21</f>
        <v>Kesugihan</v>
      </c>
      <c r="C24" s="27">
        <v>68</v>
      </c>
      <c r="D24" s="26"/>
      <c r="E24" s="26">
        <f t="shared" si="0"/>
        <v>68</v>
      </c>
      <c r="F24" s="26">
        <v>71</v>
      </c>
      <c r="G24" s="26"/>
      <c r="H24" s="26">
        <f t="shared" si="1"/>
        <v>71</v>
      </c>
      <c r="I24" s="26">
        <f t="shared" si="2"/>
        <v>139</v>
      </c>
      <c r="J24" s="26">
        <f t="shared" si="2"/>
        <v>0</v>
      </c>
      <c r="K24" s="26">
        <f t="shared" si="3"/>
        <v>139</v>
      </c>
      <c r="L24" s="1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6" ht="19.5" customHeight="1">
      <c r="A25" s="24">
        <v>14</v>
      </c>
      <c r="B25" s="25" t="str">
        <f>'[1]11. Obat Esensial'!C22</f>
        <v>Mlarak</v>
      </c>
      <c r="C25" s="26">
        <v>158</v>
      </c>
      <c r="D25" s="26">
        <v>0</v>
      </c>
      <c r="E25" s="26">
        <f t="shared" si="0"/>
        <v>158</v>
      </c>
      <c r="F25" s="28">
        <v>150</v>
      </c>
      <c r="G25" s="26">
        <v>5</v>
      </c>
      <c r="H25" s="26">
        <v>153</v>
      </c>
      <c r="I25" s="26">
        <f t="shared" si="2"/>
        <v>308</v>
      </c>
      <c r="J25" s="26">
        <f t="shared" si="2"/>
        <v>5</v>
      </c>
      <c r="K25" s="26">
        <f t="shared" si="3"/>
        <v>313</v>
      </c>
      <c r="L25" s="1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6" ht="19.5" customHeight="1">
      <c r="A26" s="24">
        <v>15</v>
      </c>
      <c r="B26" s="25" t="str">
        <f>'[1]11. Obat Esensial'!C23</f>
        <v>Siman</v>
      </c>
      <c r="C26" s="26">
        <v>94</v>
      </c>
      <c r="D26" s="26">
        <v>4</v>
      </c>
      <c r="E26" s="26">
        <f t="shared" si="0"/>
        <v>98</v>
      </c>
      <c r="F26" s="26">
        <v>81</v>
      </c>
      <c r="G26" s="26">
        <v>0</v>
      </c>
      <c r="H26" s="26">
        <f t="shared" ref="H26:H43" si="4">SUM(F26:G26)</f>
        <v>81</v>
      </c>
      <c r="I26" s="26">
        <f t="shared" si="2"/>
        <v>175</v>
      </c>
      <c r="J26" s="26">
        <f t="shared" si="2"/>
        <v>4</v>
      </c>
      <c r="K26" s="26">
        <f t="shared" si="3"/>
        <v>179</v>
      </c>
      <c r="L26" s="1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6" ht="19.5" customHeight="1">
      <c r="A27" s="24">
        <v>16</v>
      </c>
      <c r="B27" s="25" t="str">
        <f>'[1]11. Obat Esensial'!C24</f>
        <v>Ronowijayan</v>
      </c>
      <c r="C27" s="26">
        <v>98</v>
      </c>
      <c r="D27" s="26">
        <v>1</v>
      </c>
      <c r="E27" s="26">
        <f t="shared" si="0"/>
        <v>99</v>
      </c>
      <c r="F27" s="26">
        <v>79</v>
      </c>
      <c r="G27" s="26">
        <v>0</v>
      </c>
      <c r="H27" s="26">
        <f t="shared" si="4"/>
        <v>79</v>
      </c>
      <c r="I27" s="26">
        <f t="shared" si="2"/>
        <v>177</v>
      </c>
      <c r="J27" s="26">
        <f t="shared" si="2"/>
        <v>1</v>
      </c>
      <c r="K27" s="26">
        <f t="shared" si="3"/>
        <v>178</v>
      </c>
      <c r="L27" s="1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6" ht="19.5" customHeight="1">
      <c r="A28" s="29">
        <v>17</v>
      </c>
      <c r="B28" s="25" t="str">
        <f>'[1]11. Obat Esensial'!C25</f>
        <v>Jetis</v>
      </c>
      <c r="C28" s="26">
        <v>121</v>
      </c>
      <c r="D28" s="26">
        <v>0</v>
      </c>
      <c r="E28" s="26">
        <f t="shared" si="0"/>
        <v>121</v>
      </c>
      <c r="F28" s="26">
        <v>116</v>
      </c>
      <c r="G28" s="26">
        <v>0</v>
      </c>
      <c r="H28" s="26">
        <f t="shared" si="4"/>
        <v>116</v>
      </c>
      <c r="I28" s="26">
        <f t="shared" ref="I28:J43" si="5">C28+F28</f>
        <v>237</v>
      </c>
      <c r="J28" s="26">
        <f t="shared" si="5"/>
        <v>0</v>
      </c>
      <c r="K28" s="26">
        <f t="shared" si="3"/>
        <v>237</v>
      </c>
      <c r="L28" s="1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0"/>
    </row>
    <row r="29" spans="1:26" ht="19.5" customHeight="1">
      <c r="A29" s="24">
        <v>18</v>
      </c>
      <c r="B29" s="25" t="str">
        <f>'[1]11. Obat Esensial'!C26</f>
        <v>Balong</v>
      </c>
      <c r="C29" s="26">
        <v>173</v>
      </c>
      <c r="D29" s="26">
        <v>1</v>
      </c>
      <c r="E29" s="26">
        <f t="shared" si="0"/>
        <v>174</v>
      </c>
      <c r="F29" s="26">
        <v>163</v>
      </c>
      <c r="G29" s="26">
        <v>3</v>
      </c>
      <c r="H29" s="26">
        <f t="shared" si="4"/>
        <v>166</v>
      </c>
      <c r="I29" s="26">
        <f t="shared" si="5"/>
        <v>336</v>
      </c>
      <c r="J29" s="26">
        <f t="shared" si="5"/>
        <v>4</v>
      </c>
      <c r="K29" s="26">
        <f t="shared" si="3"/>
        <v>340</v>
      </c>
      <c r="L29" s="1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6" ht="19.5" customHeight="1">
      <c r="A30" s="24">
        <v>19</v>
      </c>
      <c r="B30" s="25" t="str">
        <f>'[1]11. Obat Esensial'!C27</f>
        <v>Kauman</v>
      </c>
      <c r="C30" s="26">
        <v>131</v>
      </c>
      <c r="D30" s="26">
        <v>0</v>
      </c>
      <c r="E30" s="26">
        <f t="shared" si="0"/>
        <v>131</v>
      </c>
      <c r="F30" s="26">
        <v>121</v>
      </c>
      <c r="G30" s="26">
        <v>0</v>
      </c>
      <c r="H30" s="26">
        <f t="shared" si="4"/>
        <v>121</v>
      </c>
      <c r="I30" s="26">
        <f t="shared" si="5"/>
        <v>252</v>
      </c>
      <c r="J30" s="26">
        <f t="shared" si="5"/>
        <v>0</v>
      </c>
      <c r="K30" s="26">
        <f t="shared" si="3"/>
        <v>252</v>
      </c>
      <c r="L30" s="14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ht="19.5" customHeight="1">
      <c r="A31" s="24">
        <v>20</v>
      </c>
      <c r="B31" s="25" t="str">
        <f>'[1]11. Obat Esensial'!C28</f>
        <v>Ngrandu</v>
      </c>
      <c r="C31" s="26">
        <v>42</v>
      </c>
      <c r="D31" s="26">
        <v>3</v>
      </c>
      <c r="E31" s="26">
        <f t="shared" si="0"/>
        <v>45</v>
      </c>
      <c r="F31" s="26">
        <v>56</v>
      </c>
      <c r="G31" s="26">
        <v>4</v>
      </c>
      <c r="H31" s="26">
        <f t="shared" si="4"/>
        <v>60</v>
      </c>
      <c r="I31" s="26">
        <f t="shared" si="5"/>
        <v>98</v>
      </c>
      <c r="J31" s="26">
        <f t="shared" si="5"/>
        <v>7</v>
      </c>
      <c r="K31" s="26">
        <f t="shared" si="3"/>
        <v>105</v>
      </c>
      <c r="L31" s="14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ht="19.5" customHeight="1">
      <c r="A32" s="24">
        <v>21</v>
      </c>
      <c r="B32" s="25" t="str">
        <f>'[1]11. Obat Esensial'!C29</f>
        <v>Jambon</v>
      </c>
      <c r="C32" s="26">
        <v>188</v>
      </c>
      <c r="D32" s="26">
        <v>1</v>
      </c>
      <c r="E32" s="26">
        <f t="shared" si="0"/>
        <v>189</v>
      </c>
      <c r="F32" s="26">
        <v>160</v>
      </c>
      <c r="G32" s="26">
        <v>0</v>
      </c>
      <c r="H32" s="26">
        <f t="shared" si="4"/>
        <v>160</v>
      </c>
      <c r="I32" s="26">
        <f t="shared" si="5"/>
        <v>348</v>
      </c>
      <c r="J32" s="26">
        <f t="shared" si="5"/>
        <v>1</v>
      </c>
      <c r="K32" s="26">
        <f t="shared" si="3"/>
        <v>349</v>
      </c>
      <c r="L32" s="14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9.5" customHeight="1">
      <c r="A33" s="24">
        <v>22</v>
      </c>
      <c r="B33" s="25" t="str">
        <f>'[1]11. Obat Esensial'!C30</f>
        <v>Badegan</v>
      </c>
      <c r="C33" s="26">
        <v>160</v>
      </c>
      <c r="D33" s="26">
        <v>0</v>
      </c>
      <c r="E33" s="26">
        <f t="shared" si="0"/>
        <v>160</v>
      </c>
      <c r="F33" s="26">
        <v>113</v>
      </c>
      <c r="G33" s="26">
        <v>2</v>
      </c>
      <c r="H33" s="26">
        <f t="shared" si="4"/>
        <v>115</v>
      </c>
      <c r="I33" s="26">
        <f t="shared" si="5"/>
        <v>273</v>
      </c>
      <c r="J33" s="26">
        <f t="shared" si="5"/>
        <v>2</v>
      </c>
      <c r="K33" s="26">
        <f t="shared" si="3"/>
        <v>275</v>
      </c>
      <c r="L33" s="1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9.5" customHeight="1">
      <c r="A34" s="24">
        <v>23</v>
      </c>
      <c r="B34" s="25" t="str">
        <f>'[1]11. Obat Esensial'!C31</f>
        <v>Sampung</v>
      </c>
      <c r="C34" s="26">
        <v>98</v>
      </c>
      <c r="D34" s="26">
        <v>2</v>
      </c>
      <c r="E34" s="26">
        <f t="shared" si="0"/>
        <v>100</v>
      </c>
      <c r="F34" s="26">
        <v>102</v>
      </c>
      <c r="G34" s="26">
        <v>0</v>
      </c>
      <c r="H34" s="26">
        <f t="shared" si="4"/>
        <v>102</v>
      </c>
      <c r="I34" s="26">
        <f t="shared" si="5"/>
        <v>200</v>
      </c>
      <c r="J34" s="26">
        <f t="shared" si="5"/>
        <v>2</v>
      </c>
      <c r="K34" s="26">
        <f t="shared" si="3"/>
        <v>202</v>
      </c>
      <c r="L34" s="1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9.5" customHeight="1">
      <c r="A35" s="24">
        <v>24</v>
      </c>
      <c r="B35" s="25" t="str">
        <f>'[1]11. Obat Esensial'!C32</f>
        <v>Kunti</v>
      </c>
      <c r="C35" s="26">
        <v>47</v>
      </c>
      <c r="D35" s="26">
        <v>1</v>
      </c>
      <c r="E35" s="26">
        <f t="shared" si="0"/>
        <v>48</v>
      </c>
      <c r="F35" s="26">
        <v>47</v>
      </c>
      <c r="G35" s="26">
        <v>1</v>
      </c>
      <c r="H35" s="26">
        <f t="shared" si="4"/>
        <v>48</v>
      </c>
      <c r="I35" s="26">
        <f t="shared" si="5"/>
        <v>94</v>
      </c>
      <c r="J35" s="26">
        <f t="shared" si="5"/>
        <v>2</v>
      </c>
      <c r="K35" s="26">
        <f t="shared" si="3"/>
        <v>96</v>
      </c>
      <c r="L35" s="1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9.5" customHeight="1">
      <c r="A36" s="24">
        <v>25</v>
      </c>
      <c r="B36" s="25" t="str">
        <f>'[1]11. Obat Esensial'!C33</f>
        <v>Sukorejo</v>
      </c>
      <c r="C36" s="26">
        <v>245</v>
      </c>
      <c r="D36" s="26">
        <v>2</v>
      </c>
      <c r="E36" s="26">
        <f t="shared" si="0"/>
        <v>247</v>
      </c>
      <c r="F36" s="26">
        <v>200</v>
      </c>
      <c r="G36" s="26">
        <v>2</v>
      </c>
      <c r="H36" s="26">
        <f t="shared" si="4"/>
        <v>202</v>
      </c>
      <c r="I36" s="26">
        <f t="shared" si="5"/>
        <v>445</v>
      </c>
      <c r="J36" s="26">
        <f t="shared" si="5"/>
        <v>4</v>
      </c>
      <c r="K36" s="26">
        <f t="shared" si="3"/>
        <v>449</v>
      </c>
      <c r="L36" s="1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9.5" customHeight="1">
      <c r="A37" s="24">
        <v>26</v>
      </c>
      <c r="B37" s="25" t="str">
        <f>'[1]11. Obat Esensial'!C34</f>
        <v>Po. Utara</v>
      </c>
      <c r="C37" s="26">
        <v>156</v>
      </c>
      <c r="D37" s="26">
        <v>1</v>
      </c>
      <c r="E37" s="26">
        <f t="shared" si="0"/>
        <v>157</v>
      </c>
      <c r="F37" s="26">
        <v>165</v>
      </c>
      <c r="G37" s="26">
        <v>0</v>
      </c>
      <c r="H37" s="26">
        <f t="shared" si="4"/>
        <v>165</v>
      </c>
      <c r="I37" s="26">
        <f t="shared" si="5"/>
        <v>321</v>
      </c>
      <c r="J37" s="26">
        <f t="shared" si="5"/>
        <v>1</v>
      </c>
      <c r="K37" s="26">
        <f t="shared" si="3"/>
        <v>322</v>
      </c>
      <c r="L37" s="1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9.5" customHeight="1">
      <c r="A38" s="24">
        <v>27</v>
      </c>
      <c r="B38" s="25" t="str">
        <f>'[1]11. Obat Esensial'!C35</f>
        <v>Po. Selatan</v>
      </c>
      <c r="C38" s="26">
        <v>149</v>
      </c>
      <c r="D38" s="26">
        <v>0</v>
      </c>
      <c r="E38" s="26">
        <f t="shared" si="0"/>
        <v>149</v>
      </c>
      <c r="F38" s="26">
        <v>118</v>
      </c>
      <c r="G38" s="26">
        <v>0</v>
      </c>
      <c r="H38" s="26">
        <f t="shared" si="4"/>
        <v>118</v>
      </c>
      <c r="I38" s="26">
        <f t="shared" si="5"/>
        <v>267</v>
      </c>
      <c r="J38" s="26">
        <f t="shared" si="5"/>
        <v>0</v>
      </c>
      <c r="K38" s="26">
        <f t="shared" si="3"/>
        <v>267</v>
      </c>
      <c r="L38" s="1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9.5" customHeight="1">
      <c r="A39" s="24">
        <v>28</v>
      </c>
      <c r="B39" s="25" t="str">
        <f>'[1]11. Obat Esensial'!C36</f>
        <v>Babadan</v>
      </c>
      <c r="C39" s="26">
        <v>130</v>
      </c>
      <c r="D39" s="26">
        <v>1</v>
      </c>
      <c r="E39" s="26">
        <f t="shared" si="0"/>
        <v>131</v>
      </c>
      <c r="F39" s="26">
        <v>144</v>
      </c>
      <c r="G39" s="26">
        <v>2</v>
      </c>
      <c r="H39" s="26">
        <f t="shared" si="4"/>
        <v>146</v>
      </c>
      <c r="I39" s="26">
        <f t="shared" si="5"/>
        <v>274</v>
      </c>
      <c r="J39" s="26">
        <f t="shared" si="5"/>
        <v>3</v>
      </c>
      <c r="K39" s="26">
        <f t="shared" si="3"/>
        <v>277</v>
      </c>
      <c r="L39" s="1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9.5" customHeight="1">
      <c r="A40" s="24">
        <v>29</v>
      </c>
      <c r="B40" s="25" t="str">
        <f>'[1]11. Obat Esensial'!C37</f>
        <v>Sukosari</v>
      </c>
      <c r="C40" s="26">
        <v>103</v>
      </c>
      <c r="D40" s="26">
        <v>0</v>
      </c>
      <c r="E40" s="26">
        <f t="shared" si="0"/>
        <v>103</v>
      </c>
      <c r="F40" s="26">
        <v>110</v>
      </c>
      <c r="G40" s="26">
        <v>3</v>
      </c>
      <c r="H40" s="26">
        <f t="shared" si="4"/>
        <v>113</v>
      </c>
      <c r="I40" s="26">
        <f t="shared" si="5"/>
        <v>213</v>
      </c>
      <c r="J40" s="26">
        <f t="shared" si="5"/>
        <v>3</v>
      </c>
      <c r="K40" s="26">
        <f t="shared" si="3"/>
        <v>216</v>
      </c>
      <c r="L40" s="1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9.5" customHeight="1">
      <c r="A41" s="24">
        <v>30</v>
      </c>
      <c r="B41" s="25" t="str">
        <f>'[1]11. Obat Esensial'!C38</f>
        <v>Jenangan</v>
      </c>
      <c r="C41" s="26">
        <v>131</v>
      </c>
      <c r="D41" s="26">
        <v>2</v>
      </c>
      <c r="E41" s="26">
        <f t="shared" si="0"/>
        <v>133</v>
      </c>
      <c r="F41" s="26">
        <v>122</v>
      </c>
      <c r="G41" s="26">
        <v>1</v>
      </c>
      <c r="H41" s="26">
        <f t="shared" si="4"/>
        <v>123</v>
      </c>
      <c r="I41" s="26">
        <f t="shared" si="5"/>
        <v>253</v>
      </c>
      <c r="J41" s="26">
        <f t="shared" si="5"/>
        <v>3</v>
      </c>
      <c r="K41" s="26">
        <f t="shared" si="3"/>
        <v>256</v>
      </c>
      <c r="L41" s="1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9.5" customHeight="1">
      <c r="A42" s="24">
        <v>31</v>
      </c>
      <c r="B42" s="25" t="str">
        <f>'[1]11. Obat Esensial'!C39</f>
        <v>Setono</v>
      </c>
      <c r="C42" s="26">
        <v>93</v>
      </c>
      <c r="D42" s="26">
        <v>0</v>
      </c>
      <c r="E42" s="26">
        <f t="shared" si="0"/>
        <v>93</v>
      </c>
      <c r="F42" s="26">
        <v>97</v>
      </c>
      <c r="G42" s="26">
        <v>0</v>
      </c>
      <c r="H42" s="26">
        <f t="shared" si="4"/>
        <v>97</v>
      </c>
      <c r="I42" s="26">
        <f t="shared" si="5"/>
        <v>190</v>
      </c>
      <c r="J42" s="26">
        <f t="shared" si="5"/>
        <v>0</v>
      </c>
      <c r="K42" s="26">
        <f t="shared" si="3"/>
        <v>190</v>
      </c>
      <c r="L42" s="1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9.5" customHeight="1">
      <c r="A43" s="24">
        <v>32</v>
      </c>
      <c r="B43" s="25" t="str">
        <f>'[1]11. Obat Esensial'!C40</f>
        <v>Ngebel</v>
      </c>
      <c r="C43" s="26">
        <v>73</v>
      </c>
      <c r="D43" s="26">
        <v>0</v>
      </c>
      <c r="E43" s="26">
        <f t="shared" si="0"/>
        <v>73</v>
      </c>
      <c r="F43" s="26">
        <v>66</v>
      </c>
      <c r="G43" s="26">
        <v>0</v>
      </c>
      <c r="H43" s="26">
        <f t="shared" si="4"/>
        <v>66</v>
      </c>
      <c r="I43" s="26">
        <f t="shared" si="5"/>
        <v>139</v>
      </c>
      <c r="J43" s="26">
        <f t="shared" si="5"/>
        <v>0</v>
      </c>
      <c r="K43" s="26">
        <f t="shared" si="3"/>
        <v>139</v>
      </c>
      <c r="L43" s="1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9.5" customHeight="1">
      <c r="A44" s="24"/>
      <c r="B44" s="25">
        <f>'[1]11. Obat Esensial'!C41</f>
        <v>0</v>
      </c>
      <c r="C44" s="26"/>
      <c r="D44" s="26"/>
      <c r="E44" s="26"/>
      <c r="F44" s="26"/>
      <c r="G44" s="26"/>
      <c r="H44" s="26"/>
      <c r="I44" s="26"/>
      <c r="J44" s="26"/>
      <c r="K44" s="26"/>
      <c r="L44" s="1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9.5" customHeight="1" thickBot="1">
      <c r="A45" s="31" t="s">
        <v>14</v>
      </c>
      <c r="B45" s="31"/>
      <c r="C45" s="32">
        <f t="shared" ref="C45:K45" si="6">SUM(C12:C44)</f>
        <v>3783</v>
      </c>
      <c r="D45" s="32">
        <f t="shared" si="6"/>
        <v>31</v>
      </c>
      <c r="E45" s="32">
        <f t="shared" si="6"/>
        <v>3814</v>
      </c>
      <c r="F45" s="32">
        <f t="shared" si="6"/>
        <v>3539</v>
      </c>
      <c r="G45" s="32">
        <f t="shared" si="6"/>
        <v>30</v>
      </c>
      <c r="H45" s="32">
        <f t="shared" si="6"/>
        <v>3567</v>
      </c>
      <c r="I45" s="32">
        <f t="shared" si="6"/>
        <v>7322</v>
      </c>
      <c r="J45" s="32">
        <f t="shared" si="6"/>
        <v>61</v>
      </c>
      <c r="K45" s="32">
        <f t="shared" si="6"/>
        <v>7383</v>
      </c>
      <c r="L45" s="1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39" customHeight="1" thickBot="1">
      <c r="A46" s="33" t="s">
        <v>15</v>
      </c>
      <c r="B46" s="34"/>
      <c r="C46" s="35"/>
      <c r="D46" s="36">
        <f>J45/K45*1000</f>
        <v>8.2622240281728292</v>
      </c>
      <c r="E46" s="34"/>
      <c r="F46" s="34"/>
      <c r="G46" s="34"/>
      <c r="H46" s="34"/>
      <c r="I46" s="34"/>
      <c r="J46" s="34"/>
      <c r="K46" s="35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9.5" customHeight="1">
      <c r="A47" s="38"/>
      <c r="B47" s="38"/>
      <c r="C47" s="38"/>
      <c r="D47" s="39"/>
      <c r="E47" s="40"/>
      <c r="F47" s="40"/>
      <c r="G47" s="39"/>
      <c r="H47" s="40"/>
      <c r="I47" s="40"/>
      <c r="J47" s="39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>
      <c r="A48" s="2" t="s">
        <v>16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 t="s">
        <v>17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/>
    <row r="251" spans="1:25" ht="15.75" customHeight="1"/>
    <row r="252" spans="1:25" ht="15.75" customHeight="1"/>
    <row r="253" spans="1:25" ht="15.75" customHeight="1"/>
    <row r="254" spans="1:25" ht="15.75" customHeight="1"/>
    <row r="255" spans="1:25" ht="15.75" customHeight="1"/>
    <row r="256" spans="1:2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46:C46"/>
    <mergeCell ref="D46:K46"/>
    <mergeCell ref="F9:F10"/>
    <mergeCell ref="G9:G10"/>
    <mergeCell ref="H9:H10"/>
    <mergeCell ref="I9:I10"/>
    <mergeCell ref="J9:J10"/>
    <mergeCell ref="K9:K10"/>
    <mergeCell ref="A3:K3"/>
    <mergeCell ref="A7:A10"/>
    <mergeCell ref="B7:B10"/>
    <mergeCell ref="C7:K7"/>
    <mergeCell ref="C8:E8"/>
    <mergeCell ref="F8:H8"/>
    <mergeCell ref="I8:K8"/>
    <mergeCell ref="C9:C10"/>
    <mergeCell ref="D9:D10"/>
    <mergeCell ref="E9:E10"/>
  </mergeCells>
  <printOptions horizontalCentered="1" verticalCentered="1"/>
  <pageMargins left="1" right="0.72514191540010997" top="0" bottom="0" header="0" footer="0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 Kelahiran kab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2026-05-22T20:52:40Z</dcterms:created>
  <dcterms:modified xsi:type="dcterms:W3CDTF">2026-05-22T20:53:12Z</dcterms:modified>
</cp:coreProperties>
</file>