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2E800333-DD03-4FFB-9E44-B7E3B84B459A}" xr6:coauthVersionLast="47" xr6:coauthVersionMax="47" xr10:uidLastSave="{00000000-0000-0000-0000-000000000000}"/>
  <bookViews>
    <workbookView xWindow="-120" yWindow="-120" windowWidth="20730" windowHeight="11040" xr2:uid="{70F6E074-88D1-4E17-B6F6-6D82EE49293E}"/>
  </bookViews>
  <sheets>
    <sheet name="47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" l="1"/>
  <c r="N43" i="1"/>
  <c r="P43" i="1" s="1"/>
  <c r="M43" i="1"/>
  <c r="L43" i="1"/>
  <c r="J43" i="1"/>
  <c r="H43" i="1"/>
  <c r="I43" i="1" s="1"/>
  <c r="F43" i="1"/>
  <c r="G43" i="1" s="1"/>
  <c r="E43" i="1"/>
  <c r="D43" i="1"/>
  <c r="K43" i="1" s="1"/>
  <c r="P42" i="1"/>
  <c r="K42" i="1"/>
  <c r="I42" i="1"/>
  <c r="G42" i="1"/>
  <c r="C42" i="1"/>
  <c r="B42" i="1"/>
  <c r="P41" i="1"/>
  <c r="K41" i="1"/>
  <c r="I41" i="1"/>
  <c r="G41" i="1"/>
  <c r="C41" i="1"/>
  <c r="B41" i="1"/>
  <c r="P40" i="1"/>
  <c r="K40" i="1"/>
  <c r="I40" i="1"/>
  <c r="G40" i="1"/>
  <c r="C40" i="1"/>
  <c r="B40" i="1"/>
  <c r="P39" i="1"/>
  <c r="K39" i="1"/>
  <c r="I39" i="1"/>
  <c r="G39" i="1"/>
  <c r="C39" i="1"/>
  <c r="B39" i="1"/>
  <c r="P38" i="1"/>
  <c r="K38" i="1"/>
  <c r="I38" i="1"/>
  <c r="G38" i="1"/>
  <c r="C38" i="1"/>
  <c r="B38" i="1"/>
  <c r="P37" i="1"/>
  <c r="K37" i="1"/>
  <c r="I37" i="1"/>
  <c r="G37" i="1"/>
  <c r="C37" i="1"/>
  <c r="B37" i="1"/>
  <c r="P36" i="1"/>
  <c r="K36" i="1"/>
  <c r="I36" i="1"/>
  <c r="G36" i="1"/>
  <c r="C36" i="1"/>
  <c r="B36" i="1"/>
  <c r="P35" i="1"/>
  <c r="K35" i="1"/>
  <c r="I35" i="1"/>
  <c r="G35" i="1"/>
  <c r="C35" i="1"/>
  <c r="B35" i="1"/>
  <c r="P34" i="1"/>
  <c r="K34" i="1"/>
  <c r="I34" i="1"/>
  <c r="G34" i="1"/>
  <c r="C34" i="1"/>
  <c r="B34" i="1"/>
  <c r="P33" i="1"/>
  <c r="K33" i="1"/>
  <c r="I33" i="1"/>
  <c r="G33" i="1"/>
  <c r="C33" i="1"/>
  <c r="B33" i="1"/>
  <c r="P32" i="1"/>
  <c r="K32" i="1"/>
  <c r="I32" i="1"/>
  <c r="G32" i="1"/>
  <c r="C32" i="1"/>
  <c r="B32" i="1"/>
  <c r="P31" i="1"/>
  <c r="K31" i="1"/>
  <c r="I31" i="1"/>
  <c r="G31" i="1"/>
  <c r="C31" i="1"/>
  <c r="B31" i="1"/>
  <c r="P30" i="1"/>
  <c r="K30" i="1"/>
  <c r="I30" i="1"/>
  <c r="G30" i="1"/>
  <c r="C30" i="1"/>
  <c r="B30" i="1"/>
  <c r="P29" i="1"/>
  <c r="K29" i="1"/>
  <c r="I29" i="1"/>
  <c r="G29" i="1"/>
  <c r="C29" i="1"/>
  <c r="B29" i="1"/>
  <c r="P28" i="1"/>
  <c r="K28" i="1"/>
  <c r="I28" i="1"/>
  <c r="G28" i="1"/>
  <c r="C28" i="1"/>
  <c r="B28" i="1"/>
  <c r="P27" i="1"/>
  <c r="K27" i="1"/>
  <c r="I27" i="1"/>
  <c r="G27" i="1"/>
  <c r="C27" i="1"/>
  <c r="B27" i="1"/>
  <c r="P26" i="1"/>
  <c r="K26" i="1"/>
  <c r="I26" i="1"/>
  <c r="G26" i="1"/>
  <c r="C26" i="1"/>
  <c r="B26" i="1"/>
  <c r="P25" i="1"/>
  <c r="K25" i="1"/>
  <c r="I25" i="1"/>
  <c r="G25" i="1"/>
  <c r="C25" i="1"/>
  <c r="B25" i="1"/>
  <c r="P24" i="1"/>
  <c r="K24" i="1"/>
  <c r="I24" i="1"/>
  <c r="G24" i="1"/>
  <c r="C24" i="1"/>
  <c r="B24" i="1"/>
  <c r="P23" i="1"/>
  <c r="K23" i="1"/>
  <c r="I23" i="1"/>
  <c r="G23" i="1"/>
  <c r="C23" i="1"/>
  <c r="B23" i="1"/>
  <c r="P22" i="1"/>
  <c r="K22" i="1"/>
  <c r="I22" i="1"/>
  <c r="G22" i="1"/>
  <c r="C22" i="1"/>
  <c r="B22" i="1"/>
  <c r="P21" i="1"/>
  <c r="K21" i="1"/>
  <c r="I21" i="1"/>
  <c r="G21" i="1"/>
  <c r="C21" i="1"/>
  <c r="B21" i="1"/>
  <c r="P20" i="1"/>
  <c r="K20" i="1"/>
  <c r="I20" i="1"/>
  <c r="G20" i="1"/>
  <c r="C20" i="1"/>
  <c r="B20" i="1"/>
  <c r="P19" i="1"/>
  <c r="K19" i="1"/>
  <c r="I19" i="1"/>
  <c r="G19" i="1"/>
  <c r="C19" i="1"/>
  <c r="B19" i="1"/>
  <c r="P18" i="1"/>
  <c r="K18" i="1"/>
  <c r="I18" i="1"/>
  <c r="G18" i="1"/>
  <c r="C18" i="1"/>
  <c r="B18" i="1"/>
  <c r="P17" i="1"/>
  <c r="K17" i="1"/>
  <c r="I17" i="1"/>
  <c r="G17" i="1"/>
  <c r="C17" i="1"/>
  <c r="B17" i="1"/>
  <c r="P16" i="1"/>
  <c r="K16" i="1"/>
  <c r="I16" i="1"/>
  <c r="G16" i="1"/>
  <c r="C16" i="1"/>
  <c r="B16" i="1"/>
  <c r="P15" i="1"/>
  <c r="K15" i="1"/>
  <c r="I15" i="1"/>
  <c r="G15" i="1"/>
  <c r="C15" i="1"/>
  <c r="B15" i="1"/>
  <c r="P14" i="1"/>
  <c r="K14" i="1"/>
  <c r="I14" i="1"/>
  <c r="G14" i="1"/>
  <c r="C14" i="1"/>
  <c r="B14" i="1"/>
  <c r="P13" i="1"/>
  <c r="K13" i="1"/>
  <c r="I13" i="1"/>
  <c r="G13" i="1"/>
  <c r="C13" i="1"/>
  <c r="B13" i="1"/>
  <c r="P12" i="1"/>
  <c r="K12" i="1"/>
  <c r="I12" i="1"/>
  <c r="G12" i="1"/>
  <c r="C12" i="1"/>
  <c r="B12" i="1"/>
  <c r="P11" i="1"/>
  <c r="K11" i="1"/>
  <c r="I11" i="1"/>
  <c r="G11" i="1"/>
  <c r="C11" i="1"/>
  <c r="B11" i="1"/>
  <c r="I5" i="1"/>
  <c r="I4" i="1"/>
</calcChain>
</file>

<file path=xl/sharedStrings.xml><?xml version="1.0" encoding="utf-8"?>
<sst xmlns="http://schemas.openxmlformats.org/spreadsheetml/2006/main" count="26" uniqueCount="21">
  <si>
    <t>TABEL 47</t>
  </si>
  <si>
    <t>CAKUPAN PELAYANAN KESEHATAN BALITA MENURUT JENIS KELAMIN, KECAMATAN, DAN PUSKESMAS</t>
  </si>
  <si>
    <t>KABUPATEN/KOTA</t>
  </si>
  <si>
    <t>TAHUN</t>
  </si>
  <si>
    <t>NO</t>
  </si>
  <si>
    <t>KECAMATAN</t>
  </si>
  <si>
    <t>PUSKESMAS</t>
  </si>
  <si>
    <t>SASARAN BALITA (USIA 0-59 BULAN)</t>
  </si>
  <si>
    <t>SASARAN ANAK BALITA (USIA 12-59 BULAN)</t>
  </si>
  <si>
    <t>BALITA MEMILIKI BUKU KIA</t>
  </si>
  <si>
    <t>BALITA DIPANTAU PERTUMBUHAN DAN PERKEMBANGAN</t>
  </si>
  <si>
    <t>BALITA DILAYANI SDIDTK</t>
  </si>
  <si>
    <t>MTBM/MTBS</t>
  </si>
  <si>
    <t>JUMLAH</t>
  </si>
  <si>
    <t>%</t>
  </si>
  <si>
    <t>JUMLAH BAYI MUDA USIA &lt;2 BULAN YANG BERKUNJUNG KE FKTP</t>
  </si>
  <si>
    <t>JUMLAH BALITA SAKIT USIA 2-59 BULAN YANG BERKUNJUNG DI FKTP</t>
  </si>
  <si>
    <t>BAYI MUDA USIA &lt;2 BULAN DILAYANI MTBM DI FKTP</t>
  </si>
  <si>
    <t>BALITA SAKIT USIA 2-59 BULAN DILAYANI MTBS DI FKTP</t>
  </si>
  <si>
    <t>TOTAL</t>
  </si>
  <si>
    <t>Sumber: Bidang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</si>
</sst>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right"/>
    </xf>
    <xf numFmtId="2" fontId="2" fillId="0" borderId="10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2" fontId="2" fillId="0" borderId="10" xfId="0" applyNumberFormat="1" applyFont="1" applyBorder="1" applyAlignment="1">
      <alignment horizontal="center" vertical="center"/>
    </xf>
    <xf numFmtId="0" fontId="1" fillId="0" borderId="12" xfId="0" applyFont="1" applyBorder="1"/>
    <xf numFmtId="0" fontId="3" fillId="0" borderId="13" xfId="0" applyFont="1" applyBorder="1" applyAlignment="1">
      <alignment vertical="center"/>
    </xf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2" fontId="1" fillId="0" borderId="10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31D5-E0B2-4D9C-82D6-250AE9308A09}">
  <sheetPr>
    <pageSetUpPr fitToPage="1"/>
  </sheetPr>
  <dimension ref="A1:AD1000"/>
  <sheetViews>
    <sheetView tabSelected="1" workbookViewId="0">
      <selection sqref="A1:B1"/>
    </sheetView>
  </sheetViews>
  <sheetFormatPr defaultColWidth="14.42578125" defaultRowHeight="15" customHeight="1"/>
  <cols>
    <col min="1" max="1" width="5.85546875" style="5" customWidth="1"/>
    <col min="2" max="2" width="17.5703125" style="5" customWidth="1"/>
    <col min="3" max="3" width="17.28515625" style="5" customWidth="1"/>
    <col min="4" max="4" width="17" style="5" customWidth="1"/>
    <col min="5" max="5" width="16.5703125" style="5" customWidth="1"/>
    <col min="6" max="6" width="12.5703125" style="5" customWidth="1"/>
    <col min="7" max="7" width="9.42578125" style="5" customWidth="1"/>
    <col min="8" max="8" width="12" style="5" customWidth="1"/>
    <col min="9" max="9" width="9.42578125" style="5" customWidth="1"/>
    <col min="10" max="10" width="11.28515625" style="5" customWidth="1"/>
    <col min="11" max="11" width="9.5703125" style="5" customWidth="1"/>
    <col min="12" max="12" width="17" style="5" customWidth="1"/>
    <col min="13" max="13" width="17.85546875" style="5" customWidth="1"/>
    <col min="14" max="14" width="15.85546875" style="5" customWidth="1"/>
    <col min="15" max="15" width="15.42578125" style="5" customWidth="1"/>
    <col min="16" max="16" width="9.42578125" style="5" customWidth="1"/>
    <col min="17" max="17" width="20.140625" style="5" customWidth="1"/>
    <col min="18" max="18" width="9.140625" style="5" customWidth="1"/>
    <col min="19" max="22" width="8.140625" style="5" customWidth="1"/>
    <col min="23" max="23" width="9.140625" style="5" customWidth="1"/>
    <col min="24" max="24" width="8.140625" style="5" customWidth="1"/>
    <col min="25" max="25" width="9.140625" style="5" customWidth="1"/>
    <col min="26" max="26" width="8.140625" style="5" customWidth="1"/>
    <col min="27" max="27" width="9.140625" style="5" customWidth="1"/>
    <col min="28" max="28" width="8.140625" style="5" customWidth="1"/>
    <col min="29" max="30" width="21.85546875" style="5" customWidth="1"/>
    <col min="31" max="16384" width="14.42578125" style="5"/>
  </cols>
  <sheetData>
    <row r="1" spans="1:30" ht="15.7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spans="1:3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r="3" spans="1:30" ht="14.25" customHeight="1">
      <c r="A3" s="6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/>
    </row>
    <row r="4" spans="1:30" ht="15.75">
      <c r="A4" s="7"/>
      <c r="B4" s="7"/>
      <c r="C4" s="7"/>
      <c r="D4" s="7"/>
      <c r="E4" s="7"/>
      <c r="H4" s="8" t="s">
        <v>2</v>
      </c>
      <c r="I4" s="9" t="str">
        <f>'[1]1'!$F$5</f>
        <v>PONOROGO</v>
      </c>
      <c r="J4" s="7"/>
      <c r="K4" s="7"/>
      <c r="L4" s="7"/>
      <c r="M4" s="7"/>
      <c r="N4" s="7"/>
      <c r="O4" s="7"/>
      <c r="P4" s="7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3"/>
      <c r="AC4" s="3"/>
      <c r="AD4" s="4"/>
    </row>
    <row r="5" spans="1:30" ht="15.75">
      <c r="A5" s="7"/>
      <c r="B5" s="7"/>
      <c r="C5" s="7"/>
      <c r="D5" s="7"/>
      <c r="E5" s="7"/>
      <c r="H5" s="8" t="s">
        <v>3</v>
      </c>
      <c r="I5" s="9">
        <f>'[1]1'!$F$6</f>
        <v>2025</v>
      </c>
      <c r="J5" s="7"/>
      <c r="K5" s="7"/>
      <c r="L5" s="7"/>
      <c r="M5" s="7"/>
      <c r="N5" s="7"/>
      <c r="O5" s="7"/>
      <c r="P5" s="7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3"/>
      <c r="AC5" s="3"/>
      <c r="AD5" s="4"/>
    </row>
    <row r="6" spans="1:3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</row>
    <row r="7" spans="1:30" ht="44.25" customHeight="1">
      <c r="A7" s="11" t="s">
        <v>4</v>
      </c>
      <c r="B7" s="11" t="s">
        <v>5</v>
      </c>
      <c r="C7" s="11" t="s">
        <v>6</v>
      </c>
      <c r="D7" s="12" t="s">
        <v>7</v>
      </c>
      <c r="E7" s="12" t="s">
        <v>8</v>
      </c>
      <c r="F7" s="13" t="s">
        <v>9</v>
      </c>
      <c r="G7" s="14"/>
      <c r="H7" s="13" t="s">
        <v>10</v>
      </c>
      <c r="I7" s="14"/>
      <c r="J7" s="13" t="s">
        <v>11</v>
      </c>
      <c r="K7" s="15"/>
      <c r="L7" s="13" t="s">
        <v>12</v>
      </c>
      <c r="M7" s="15"/>
      <c r="N7" s="15"/>
      <c r="O7" s="15"/>
      <c r="P7" s="14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4"/>
    </row>
    <row r="8" spans="1:30" ht="10.5" customHeight="1">
      <c r="A8" s="16"/>
      <c r="B8" s="16"/>
      <c r="C8" s="16"/>
      <c r="D8" s="16"/>
      <c r="E8" s="16"/>
      <c r="F8" s="17"/>
      <c r="G8" s="18"/>
      <c r="H8" s="17"/>
      <c r="I8" s="18"/>
      <c r="J8" s="17"/>
      <c r="K8" s="19"/>
      <c r="L8" s="17"/>
      <c r="M8" s="19"/>
      <c r="N8" s="19"/>
      <c r="O8" s="19"/>
      <c r="P8" s="18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4"/>
    </row>
    <row r="9" spans="1:30" ht="87.75" customHeight="1">
      <c r="A9" s="20"/>
      <c r="B9" s="20"/>
      <c r="C9" s="20"/>
      <c r="D9" s="20"/>
      <c r="E9" s="20"/>
      <c r="F9" s="21" t="s">
        <v>13</v>
      </c>
      <c r="G9" s="21" t="s">
        <v>14</v>
      </c>
      <c r="H9" s="21" t="s">
        <v>13</v>
      </c>
      <c r="I9" s="21" t="s">
        <v>14</v>
      </c>
      <c r="J9" s="22" t="s">
        <v>13</v>
      </c>
      <c r="K9" s="23" t="s">
        <v>14</v>
      </c>
      <c r="L9" s="24" t="s">
        <v>15</v>
      </c>
      <c r="M9" s="24" t="s">
        <v>16</v>
      </c>
      <c r="N9" s="24" t="s">
        <v>17</v>
      </c>
      <c r="O9" s="24" t="s">
        <v>18</v>
      </c>
      <c r="P9" s="21" t="s">
        <v>14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4"/>
    </row>
    <row r="10" spans="1:30" ht="19.5" customHeight="1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6">
        <v>11</v>
      </c>
      <c r="L10" s="26">
        <v>12</v>
      </c>
      <c r="M10" s="26">
        <v>13</v>
      </c>
      <c r="N10" s="26"/>
      <c r="O10" s="26">
        <v>14</v>
      </c>
      <c r="P10" s="26">
        <v>16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27"/>
    </row>
    <row r="11" spans="1:30" ht="19.5" customHeight="1">
      <c r="A11" s="28">
        <v>1</v>
      </c>
      <c r="B11" s="29" t="str">
        <f>'[1]11'!B9</f>
        <v>Ngrayun</v>
      </c>
      <c r="C11" s="29" t="str">
        <f>'[1]11'!C9</f>
        <v>Ngrayun</v>
      </c>
      <c r="D11" s="30">
        <v>2345</v>
      </c>
      <c r="E11" s="30">
        <v>1861</v>
      </c>
      <c r="F11" s="30">
        <v>1726</v>
      </c>
      <c r="G11" s="31">
        <f t="shared" ref="G11:G43" si="0">F11/D11*100</f>
        <v>73.603411513859271</v>
      </c>
      <c r="H11" s="32">
        <v>1784</v>
      </c>
      <c r="I11" s="31">
        <f t="shared" ref="I11:I43" si="1">H11/E11*100</f>
        <v>95.86243954862978</v>
      </c>
      <c r="J11" s="32">
        <v>1784</v>
      </c>
      <c r="K11" s="33">
        <f t="shared" ref="K11:K43" si="2">J11/D11*100</f>
        <v>76.076759061833684</v>
      </c>
      <c r="L11" s="30">
        <v>146</v>
      </c>
      <c r="M11" s="30">
        <v>529</v>
      </c>
      <c r="N11" s="30">
        <v>146</v>
      </c>
      <c r="O11" s="30">
        <v>545</v>
      </c>
      <c r="P11" s="33">
        <f t="shared" ref="P11:P43" si="3">(N11+O11)/(L11+M11)</f>
        <v>1.0237037037037038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</row>
    <row r="12" spans="1:30" ht="19.5" customHeight="1">
      <c r="A12" s="28">
        <v>2</v>
      </c>
      <c r="B12" s="29">
        <f>'[1]11'!B10</f>
        <v>0</v>
      </c>
      <c r="C12" s="29" t="str">
        <f>'[1]11'!C10</f>
        <v>Selur</v>
      </c>
      <c r="D12" s="30">
        <v>1579</v>
      </c>
      <c r="E12" s="30">
        <v>1252</v>
      </c>
      <c r="F12" s="30">
        <v>935</v>
      </c>
      <c r="G12" s="31">
        <f t="shared" si="0"/>
        <v>59.214692843571882</v>
      </c>
      <c r="H12" s="32">
        <v>1186</v>
      </c>
      <c r="I12" s="31">
        <f t="shared" si="1"/>
        <v>94.728434504792332</v>
      </c>
      <c r="J12" s="32">
        <v>1186</v>
      </c>
      <c r="K12" s="33">
        <f t="shared" si="2"/>
        <v>75.110829639012039</v>
      </c>
      <c r="L12" s="30">
        <v>101</v>
      </c>
      <c r="M12" s="30">
        <v>4559</v>
      </c>
      <c r="N12" s="30">
        <v>101</v>
      </c>
      <c r="O12" s="30">
        <v>2194</v>
      </c>
      <c r="P12" s="33">
        <f t="shared" si="3"/>
        <v>0.49248927038626611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</row>
    <row r="13" spans="1:30" ht="19.5" customHeight="1">
      <c r="A13" s="28">
        <v>3</v>
      </c>
      <c r="B13" s="29" t="str">
        <f>'[1]11'!B11</f>
        <v>Slahung</v>
      </c>
      <c r="C13" s="29" t="str">
        <f>'[1]11'!C11</f>
        <v>Slahung</v>
      </c>
      <c r="D13" s="30">
        <v>1900</v>
      </c>
      <c r="E13" s="30">
        <v>1508</v>
      </c>
      <c r="F13" s="30">
        <v>1784</v>
      </c>
      <c r="G13" s="31">
        <f t="shared" si="0"/>
        <v>93.89473684210526</v>
      </c>
      <c r="H13" s="32">
        <v>1270</v>
      </c>
      <c r="I13" s="31">
        <f t="shared" si="1"/>
        <v>84.217506631299727</v>
      </c>
      <c r="J13" s="32">
        <v>1270</v>
      </c>
      <c r="K13" s="33">
        <f t="shared" si="2"/>
        <v>66.84210526315789</v>
      </c>
      <c r="L13" s="30">
        <v>94</v>
      </c>
      <c r="M13" s="30">
        <v>373</v>
      </c>
      <c r="N13" s="30">
        <v>94</v>
      </c>
      <c r="O13" s="30">
        <v>180</v>
      </c>
      <c r="P13" s="33">
        <f t="shared" si="3"/>
        <v>0.58672376873661669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</row>
    <row r="14" spans="1:30" ht="19.5" customHeight="1">
      <c r="A14" s="28">
        <v>4</v>
      </c>
      <c r="B14" s="29">
        <f>'[1]11'!B12</f>
        <v>0</v>
      </c>
      <c r="C14" s="29" t="str">
        <f>'[1]11'!C12</f>
        <v>Nailan</v>
      </c>
      <c r="D14" s="30">
        <v>1548</v>
      </c>
      <c r="E14" s="30">
        <v>1228</v>
      </c>
      <c r="F14" s="30">
        <v>1038</v>
      </c>
      <c r="G14" s="31">
        <f t="shared" si="0"/>
        <v>67.054263565891475</v>
      </c>
      <c r="H14" s="32">
        <v>1109</v>
      </c>
      <c r="I14" s="31">
        <f t="shared" si="1"/>
        <v>90.309446254071659</v>
      </c>
      <c r="J14" s="32">
        <v>1109</v>
      </c>
      <c r="K14" s="33">
        <f t="shared" si="2"/>
        <v>71.640826873385009</v>
      </c>
      <c r="L14" s="30">
        <v>94</v>
      </c>
      <c r="M14" s="30">
        <v>998</v>
      </c>
      <c r="N14" s="30">
        <v>94</v>
      </c>
      <c r="O14" s="30">
        <v>402</v>
      </c>
      <c r="P14" s="33">
        <f t="shared" si="3"/>
        <v>0.45421245421245421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</row>
    <row r="15" spans="1:30" ht="19.5" customHeight="1">
      <c r="A15" s="28">
        <v>5</v>
      </c>
      <c r="B15" s="29" t="str">
        <f>'[1]11'!B13</f>
        <v>Bungkal</v>
      </c>
      <c r="C15" s="29" t="str">
        <f>'[1]11'!C13</f>
        <v>Bungkal</v>
      </c>
      <c r="D15" s="30">
        <v>2486</v>
      </c>
      <c r="E15" s="30">
        <v>1973</v>
      </c>
      <c r="F15" s="30">
        <v>894</v>
      </c>
      <c r="G15" s="31">
        <f t="shared" si="0"/>
        <v>35.961383748994372</v>
      </c>
      <c r="H15" s="32">
        <v>1733</v>
      </c>
      <c r="I15" s="31">
        <f t="shared" si="1"/>
        <v>87.835783071464775</v>
      </c>
      <c r="J15" s="32">
        <v>1733</v>
      </c>
      <c r="K15" s="33">
        <f t="shared" si="2"/>
        <v>69.710378117457765</v>
      </c>
      <c r="L15" s="30">
        <v>159</v>
      </c>
      <c r="M15" s="30">
        <v>654</v>
      </c>
      <c r="N15" s="30">
        <v>159</v>
      </c>
      <c r="O15" s="30">
        <v>354</v>
      </c>
      <c r="P15" s="33">
        <f t="shared" si="3"/>
        <v>0.63099630996309963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</row>
    <row r="16" spans="1:30" ht="19.5" customHeight="1">
      <c r="A16" s="28">
        <v>6</v>
      </c>
      <c r="B16" s="29" t="str">
        <f>'[1]11'!B14</f>
        <v>Sambit</v>
      </c>
      <c r="C16" s="29" t="str">
        <f>'[1]11'!C14</f>
        <v>Sambit</v>
      </c>
      <c r="D16" s="30">
        <v>1156</v>
      </c>
      <c r="E16" s="30">
        <v>917</v>
      </c>
      <c r="F16" s="30">
        <v>1404</v>
      </c>
      <c r="G16" s="31">
        <f t="shared" si="0"/>
        <v>121.45328719723183</v>
      </c>
      <c r="H16" s="30">
        <v>763</v>
      </c>
      <c r="I16" s="31">
        <f t="shared" si="1"/>
        <v>83.206106870229007</v>
      </c>
      <c r="J16" s="30">
        <v>763</v>
      </c>
      <c r="K16" s="33">
        <f t="shared" si="2"/>
        <v>66.003460207612449</v>
      </c>
      <c r="L16" s="30">
        <v>73</v>
      </c>
      <c r="M16" s="30">
        <v>639</v>
      </c>
      <c r="N16" s="30">
        <v>73</v>
      </c>
      <c r="O16" s="30">
        <v>146</v>
      </c>
      <c r="P16" s="33">
        <f t="shared" si="3"/>
        <v>0.30758426966292135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</row>
    <row r="17" spans="1:30" ht="19.5" customHeight="1">
      <c r="A17" s="28">
        <v>7</v>
      </c>
      <c r="B17" s="29">
        <f>'[1]11'!B15</f>
        <v>0</v>
      </c>
      <c r="C17" s="29" t="str">
        <f>'[1]11'!C15</f>
        <v>Wringinanom</v>
      </c>
      <c r="D17" s="30">
        <v>1434</v>
      </c>
      <c r="E17" s="30">
        <v>1138</v>
      </c>
      <c r="F17" s="30">
        <v>723</v>
      </c>
      <c r="G17" s="31">
        <f t="shared" si="0"/>
        <v>50.418410041841</v>
      </c>
      <c r="H17" s="32">
        <v>1037</v>
      </c>
      <c r="I17" s="31">
        <f t="shared" si="1"/>
        <v>91.12478031634447</v>
      </c>
      <c r="J17" s="32">
        <v>1037</v>
      </c>
      <c r="K17" s="33">
        <f t="shared" si="2"/>
        <v>72.315202231520232</v>
      </c>
      <c r="L17" s="30">
        <v>112</v>
      </c>
      <c r="M17" s="30">
        <v>468</v>
      </c>
      <c r="N17" s="30">
        <v>112</v>
      </c>
      <c r="O17" s="30">
        <v>190</v>
      </c>
      <c r="P17" s="33">
        <f t="shared" si="3"/>
        <v>0.52068965517241383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</row>
    <row r="18" spans="1:30" ht="19.5" customHeight="1">
      <c r="A18" s="28">
        <v>8</v>
      </c>
      <c r="B18" s="29" t="str">
        <f>'[1]11'!B16</f>
        <v>Sawoo</v>
      </c>
      <c r="C18" s="29" t="str">
        <f>'[1]11'!C16</f>
        <v>Sawoo</v>
      </c>
      <c r="D18" s="30">
        <v>3420</v>
      </c>
      <c r="E18" s="30">
        <v>2713</v>
      </c>
      <c r="F18" s="30">
        <v>852</v>
      </c>
      <c r="G18" s="31">
        <f t="shared" si="0"/>
        <v>24.912280701754387</v>
      </c>
      <c r="H18" s="32">
        <v>1969</v>
      </c>
      <c r="I18" s="31">
        <f t="shared" si="1"/>
        <v>72.576483597493549</v>
      </c>
      <c r="J18" s="32">
        <v>1969</v>
      </c>
      <c r="K18" s="33">
        <f t="shared" si="2"/>
        <v>57.573099415204673</v>
      </c>
      <c r="L18" s="30">
        <v>214</v>
      </c>
      <c r="M18" s="30">
        <v>169</v>
      </c>
      <c r="N18" s="30">
        <v>214</v>
      </c>
      <c r="O18" s="30">
        <v>87</v>
      </c>
      <c r="P18" s="33">
        <f t="shared" si="3"/>
        <v>0.78590078328981727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</row>
    <row r="19" spans="1:30" ht="19.5" customHeight="1">
      <c r="A19" s="28">
        <v>9</v>
      </c>
      <c r="B19" s="29">
        <f>'[1]11'!B17</f>
        <v>0</v>
      </c>
      <c r="C19" s="29" t="str">
        <f>'[1]11'!C17</f>
        <v>Bondrang</v>
      </c>
      <c r="D19" s="30">
        <v>549</v>
      </c>
      <c r="E19" s="30">
        <v>435</v>
      </c>
      <c r="F19" s="30">
        <v>1969</v>
      </c>
      <c r="G19" s="31">
        <f t="shared" si="0"/>
        <v>358.65209471766849</v>
      </c>
      <c r="H19" s="30">
        <v>383</v>
      </c>
      <c r="I19" s="31">
        <f t="shared" si="1"/>
        <v>88.045977011494244</v>
      </c>
      <c r="J19" s="30">
        <v>383</v>
      </c>
      <c r="K19" s="33">
        <f t="shared" si="2"/>
        <v>69.76320582877959</v>
      </c>
      <c r="L19" s="30">
        <v>33</v>
      </c>
      <c r="M19" s="30">
        <v>58</v>
      </c>
      <c r="N19" s="30">
        <v>33</v>
      </c>
      <c r="O19" s="30">
        <v>14</v>
      </c>
      <c r="P19" s="33">
        <f t="shared" si="3"/>
        <v>0.51648351648351654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</row>
    <row r="20" spans="1:30" ht="19.5" customHeight="1">
      <c r="A20" s="28">
        <v>10</v>
      </c>
      <c r="B20" s="29" t="str">
        <f>'[1]11'!B18</f>
        <v>Sooko</v>
      </c>
      <c r="C20" s="29" t="str">
        <f>'[1]11'!C18</f>
        <v>Sooko</v>
      </c>
      <c r="D20" s="30">
        <v>1552</v>
      </c>
      <c r="E20" s="30">
        <v>1231</v>
      </c>
      <c r="F20" s="30">
        <v>103</v>
      </c>
      <c r="G20" s="31">
        <f t="shared" si="0"/>
        <v>6.6365979381443303</v>
      </c>
      <c r="H20" s="32">
        <v>1100</v>
      </c>
      <c r="I20" s="31">
        <f t="shared" si="1"/>
        <v>89.358245329000809</v>
      </c>
      <c r="J20" s="32">
        <v>1100</v>
      </c>
      <c r="K20" s="33">
        <f t="shared" si="2"/>
        <v>70.876288659793815</v>
      </c>
      <c r="L20" s="30">
        <v>110</v>
      </c>
      <c r="M20" s="30">
        <v>254</v>
      </c>
      <c r="N20" s="30">
        <v>110</v>
      </c>
      <c r="O20" s="30">
        <v>153</v>
      </c>
      <c r="P20" s="33">
        <f t="shared" si="3"/>
        <v>0.72252747252747251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</row>
    <row r="21" spans="1:30" ht="19.5" customHeight="1">
      <c r="A21" s="28">
        <v>11</v>
      </c>
      <c r="B21" s="29" t="str">
        <f>'[1]11'!B19</f>
        <v>Pudak</v>
      </c>
      <c r="C21" s="29" t="str">
        <f>'[1]11'!C19</f>
        <v>Pudak</v>
      </c>
      <c r="D21" s="30">
        <v>603</v>
      </c>
      <c r="E21" s="30">
        <v>479</v>
      </c>
      <c r="F21" s="30">
        <v>905</v>
      </c>
      <c r="G21" s="31">
        <f t="shared" si="0"/>
        <v>150.08291873963515</v>
      </c>
      <c r="H21" s="30">
        <v>543</v>
      </c>
      <c r="I21" s="31">
        <f t="shared" si="1"/>
        <v>113.36116910229646</v>
      </c>
      <c r="J21" s="30">
        <v>543</v>
      </c>
      <c r="K21" s="33">
        <f t="shared" si="2"/>
        <v>90.049751243781088</v>
      </c>
      <c r="L21" s="30">
        <v>63</v>
      </c>
      <c r="M21" s="30">
        <v>499</v>
      </c>
      <c r="N21" s="30">
        <v>63</v>
      </c>
      <c r="O21" s="30">
        <v>258</v>
      </c>
      <c r="P21" s="33">
        <f t="shared" si="3"/>
        <v>0.57117437722419928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</row>
    <row r="22" spans="1:30" ht="19.5" customHeight="1">
      <c r="A22" s="28">
        <v>12</v>
      </c>
      <c r="B22" s="29" t="str">
        <f>'[1]11'!B20</f>
        <v>Pulung</v>
      </c>
      <c r="C22" s="29" t="str">
        <f>'[1]11'!C20</f>
        <v>Pulung</v>
      </c>
      <c r="D22" s="30">
        <v>2023</v>
      </c>
      <c r="E22" s="30">
        <v>1605</v>
      </c>
      <c r="F22" s="30">
        <v>449</v>
      </c>
      <c r="G22" s="31">
        <f t="shared" si="0"/>
        <v>22.194760257043995</v>
      </c>
      <c r="H22" s="32">
        <v>1614</v>
      </c>
      <c r="I22" s="31">
        <f t="shared" si="1"/>
        <v>100.56074766355141</v>
      </c>
      <c r="J22" s="32">
        <v>1614</v>
      </c>
      <c r="K22" s="33">
        <f t="shared" si="2"/>
        <v>79.78250123578843</v>
      </c>
      <c r="L22" s="30">
        <v>122</v>
      </c>
      <c r="M22" s="30">
        <v>125</v>
      </c>
      <c r="N22" s="30">
        <v>122</v>
      </c>
      <c r="O22" s="30">
        <v>114</v>
      </c>
      <c r="P22" s="33">
        <f t="shared" si="3"/>
        <v>0.95546558704453444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</row>
    <row r="23" spans="1:30" ht="19.5" customHeight="1">
      <c r="A23" s="28">
        <v>13</v>
      </c>
      <c r="B23" s="29">
        <f>'[1]11'!B21</f>
        <v>0</v>
      </c>
      <c r="C23" s="29" t="str">
        <f>'[1]11'!C21</f>
        <v>Kesugihan</v>
      </c>
      <c r="D23" s="30">
        <v>1335</v>
      </c>
      <c r="E23" s="30">
        <v>1059</v>
      </c>
      <c r="F23" s="30">
        <v>1364</v>
      </c>
      <c r="G23" s="31">
        <f t="shared" si="0"/>
        <v>102.17228464419476</v>
      </c>
      <c r="H23" s="30">
        <v>873</v>
      </c>
      <c r="I23" s="31">
        <f t="shared" si="1"/>
        <v>82.436260623229458</v>
      </c>
      <c r="J23" s="30">
        <v>873</v>
      </c>
      <c r="K23" s="33">
        <f t="shared" si="2"/>
        <v>65.393258426966298</v>
      </c>
      <c r="L23" s="30">
        <v>68</v>
      </c>
      <c r="M23" s="30">
        <v>116</v>
      </c>
      <c r="N23" s="30">
        <v>68</v>
      </c>
      <c r="O23" s="30">
        <v>108</v>
      </c>
      <c r="P23" s="33">
        <f t="shared" si="3"/>
        <v>0.95652173913043481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</row>
    <row r="24" spans="1:30" ht="19.5" customHeight="1">
      <c r="A24" s="28">
        <v>14</v>
      </c>
      <c r="B24" s="29" t="str">
        <f>'[1]11'!B22</f>
        <v>Mlarak</v>
      </c>
      <c r="C24" s="29" t="str">
        <f>'[1]11'!C22</f>
        <v>Mlarak</v>
      </c>
      <c r="D24" s="30">
        <v>2269</v>
      </c>
      <c r="E24" s="30">
        <v>1800</v>
      </c>
      <c r="F24" s="30">
        <v>589</v>
      </c>
      <c r="G24" s="31">
        <f t="shared" si="0"/>
        <v>25.958572058175406</v>
      </c>
      <c r="H24" s="32">
        <v>1577</v>
      </c>
      <c r="I24" s="31">
        <f t="shared" si="1"/>
        <v>87.6111111111111</v>
      </c>
      <c r="J24" s="32">
        <v>1577</v>
      </c>
      <c r="K24" s="33">
        <f t="shared" si="2"/>
        <v>69.50198325253416</v>
      </c>
      <c r="L24" s="30">
        <v>156</v>
      </c>
      <c r="M24" s="30">
        <v>392</v>
      </c>
      <c r="N24" s="30">
        <v>156</v>
      </c>
      <c r="O24" s="30">
        <v>257</v>
      </c>
      <c r="P24" s="33">
        <f t="shared" si="3"/>
        <v>0.7536496350364964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</row>
    <row r="25" spans="1:30" ht="19.5" customHeight="1">
      <c r="A25" s="28">
        <v>15</v>
      </c>
      <c r="B25" s="29" t="str">
        <f>'[1]11'!B23</f>
        <v>Siman</v>
      </c>
      <c r="C25" s="29" t="str">
        <f>'[1]11'!C23</f>
        <v>Siman</v>
      </c>
      <c r="D25" s="30">
        <v>1526</v>
      </c>
      <c r="E25" s="30">
        <v>1211</v>
      </c>
      <c r="F25" s="30">
        <v>1577</v>
      </c>
      <c r="G25" s="31">
        <f t="shared" si="0"/>
        <v>103.34207077326343</v>
      </c>
      <c r="H25" s="32">
        <v>1125</v>
      </c>
      <c r="I25" s="31">
        <f t="shared" si="1"/>
        <v>92.89843104872007</v>
      </c>
      <c r="J25" s="32">
        <v>1125</v>
      </c>
      <c r="K25" s="33">
        <f t="shared" si="2"/>
        <v>73.722149410222798</v>
      </c>
      <c r="L25" s="30">
        <v>91</v>
      </c>
      <c r="M25" s="30">
        <v>678</v>
      </c>
      <c r="N25" s="30">
        <v>91</v>
      </c>
      <c r="O25" s="30">
        <v>204</v>
      </c>
      <c r="P25" s="33">
        <f t="shared" si="3"/>
        <v>0.38361508452535759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</row>
    <row r="26" spans="1:30" ht="19.5" customHeight="1">
      <c r="A26" s="28">
        <v>16</v>
      </c>
      <c r="B26" s="29">
        <f>'[1]11'!B24</f>
        <v>0</v>
      </c>
      <c r="C26" s="29" t="str">
        <f>'[1]11'!C24</f>
        <v>Ronowijayan</v>
      </c>
      <c r="D26" s="30">
        <v>1522</v>
      </c>
      <c r="E26" s="30">
        <v>1208</v>
      </c>
      <c r="F26" s="30">
        <v>907</v>
      </c>
      <c r="G26" s="31">
        <f t="shared" si="0"/>
        <v>59.592641261498024</v>
      </c>
      <c r="H26" s="32">
        <v>1145</v>
      </c>
      <c r="I26" s="31">
        <f t="shared" si="1"/>
        <v>94.784768211920536</v>
      </c>
      <c r="J26" s="32">
        <v>1145</v>
      </c>
      <c r="K26" s="33">
        <f t="shared" si="2"/>
        <v>75.229960578186592</v>
      </c>
      <c r="L26" s="30">
        <v>97</v>
      </c>
      <c r="M26" s="30">
        <v>953</v>
      </c>
      <c r="N26" s="30">
        <v>97</v>
      </c>
      <c r="O26" s="30">
        <v>140</v>
      </c>
      <c r="P26" s="33">
        <f t="shared" si="3"/>
        <v>0.2257142857142857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</row>
    <row r="27" spans="1:30" ht="19.5" customHeight="1">
      <c r="A27" s="28">
        <v>17</v>
      </c>
      <c r="B27" s="29" t="str">
        <f>'[1]11'!B25</f>
        <v>Jetis</v>
      </c>
      <c r="C27" s="29" t="str">
        <f>'[1]11'!C25</f>
        <v>Jetis</v>
      </c>
      <c r="D27" s="30">
        <v>2023</v>
      </c>
      <c r="E27" s="30">
        <v>1605</v>
      </c>
      <c r="F27" s="30">
        <v>1106</v>
      </c>
      <c r="G27" s="31">
        <f t="shared" si="0"/>
        <v>54.671280276816617</v>
      </c>
      <c r="H27" s="32">
        <v>1560</v>
      </c>
      <c r="I27" s="31">
        <f t="shared" si="1"/>
        <v>97.196261682242991</v>
      </c>
      <c r="J27" s="32">
        <v>1560</v>
      </c>
      <c r="K27" s="33">
        <f t="shared" si="2"/>
        <v>77.113198220464653</v>
      </c>
      <c r="L27" s="30">
        <v>121</v>
      </c>
      <c r="M27" s="30">
        <v>573</v>
      </c>
      <c r="N27" s="30">
        <v>121</v>
      </c>
      <c r="O27" s="30">
        <v>343</v>
      </c>
      <c r="P27" s="33">
        <f t="shared" si="3"/>
        <v>0.66858789625360227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</row>
    <row r="28" spans="1:30" ht="19.5" customHeight="1">
      <c r="A28" s="28">
        <v>18</v>
      </c>
      <c r="B28" s="29" t="str">
        <f>'[1]11'!B26</f>
        <v>Balong</v>
      </c>
      <c r="C28" s="29" t="str">
        <f>'[1]11'!C26</f>
        <v>Balong</v>
      </c>
      <c r="D28" s="30">
        <v>3056</v>
      </c>
      <c r="E28" s="30">
        <v>2424</v>
      </c>
      <c r="F28" s="30">
        <v>1161</v>
      </c>
      <c r="G28" s="31">
        <f t="shared" si="0"/>
        <v>37.990837696335078</v>
      </c>
      <c r="H28" s="32">
        <v>2065</v>
      </c>
      <c r="I28" s="31">
        <f t="shared" si="1"/>
        <v>85.189768976897696</v>
      </c>
      <c r="J28" s="32">
        <v>2065</v>
      </c>
      <c r="K28" s="33">
        <f t="shared" si="2"/>
        <v>67.571989528795811</v>
      </c>
      <c r="L28" s="30">
        <v>169</v>
      </c>
      <c r="M28" s="30">
        <v>485</v>
      </c>
      <c r="N28" s="30">
        <v>169</v>
      </c>
      <c r="O28" s="30">
        <v>485</v>
      </c>
      <c r="P28" s="33">
        <f t="shared" si="3"/>
        <v>1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</row>
    <row r="29" spans="1:30" ht="19.5" customHeight="1">
      <c r="A29" s="28">
        <v>19</v>
      </c>
      <c r="B29" s="29" t="str">
        <f>'[1]11'!B27</f>
        <v>Kauman</v>
      </c>
      <c r="C29" s="29" t="str">
        <f>'[1]11'!C27</f>
        <v>Kauman</v>
      </c>
      <c r="D29" s="30">
        <v>2244</v>
      </c>
      <c r="E29" s="30">
        <v>1781</v>
      </c>
      <c r="F29" s="30">
        <v>1679</v>
      </c>
      <c r="G29" s="31">
        <f t="shared" si="0"/>
        <v>74.821746880570402</v>
      </c>
      <c r="H29" s="32">
        <v>1229</v>
      </c>
      <c r="I29" s="31">
        <f t="shared" si="1"/>
        <v>69.006176305446374</v>
      </c>
      <c r="J29" s="32">
        <v>1229</v>
      </c>
      <c r="K29" s="33">
        <f t="shared" si="2"/>
        <v>54.768270944741538</v>
      </c>
      <c r="L29" s="30">
        <v>131</v>
      </c>
      <c r="M29" s="30">
        <v>851</v>
      </c>
      <c r="N29" s="30">
        <v>131</v>
      </c>
      <c r="O29" s="30">
        <v>832</v>
      </c>
      <c r="P29" s="33">
        <f t="shared" si="3"/>
        <v>0.9806517311608961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</row>
    <row r="30" spans="1:30" ht="19.5" customHeight="1">
      <c r="A30" s="28">
        <v>20</v>
      </c>
      <c r="B30" s="29">
        <f>'[1]11'!B28</f>
        <v>0</v>
      </c>
      <c r="C30" s="29" t="str">
        <f>'[1]11'!C28</f>
        <v>Ngrandu</v>
      </c>
      <c r="D30" s="30">
        <v>751</v>
      </c>
      <c r="E30" s="30">
        <v>596</v>
      </c>
      <c r="F30" s="30">
        <v>933</v>
      </c>
      <c r="G30" s="31">
        <f t="shared" si="0"/>
        <v>124.23435419440744</v>
      </c>
      <c r="H30" s="30">
        <v>462</v>
      </c>
      <c r="I30" s="31">
        <f t="shared" si="1"/>
        <v>77.516778523489933</v>
      </c>
      <c r="J30" s="30">
        <v>462</v>
      </c>
      <c r="K30" s="33">
        <f t="shared" si="2"/>
        <v>61.517976031957389</v>
      </c>
      <c r="L30" s="30">
        <v>41</v>
      </c>
      <c r="M30" s="30">
        <v>669</v>
      </c>
      <c r="N30" s="30">
        <v>41</v>
      </c>
      <c r="O30" s="30">
        <v>39</v>
      </c>
      <c r="P30" s="33">
        <f t="shared" si="3"/>
        <v>0.11267605633802817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</row>
    <row r="31" spans="1:30" ht="19.5" customHeight="1">
      <c r="A31" s="28">
        <v>21</v>
      </c>
      <c r="B31" s="29" t="str">
        <f>'[1]11'!B29</f>
        <v>Jambon</v>
      </c>
      <c r="C31" s="29" t="str">
        <f>'[1]11'!C29</f>
        <v>Jambon</v>
      </c>
      <c r="D31" s="30">
        <v>3033</v>
      </c>
      <c r="E31" s="30">
        <v>2406</v>
      </c>
      <c r="F31" s="30">
        <v>360</v>
      </c>
      <c r="G31" s="31">
        <f t="shared" si="0"/>
        <v>11.869436201780417</v>
      </c>
      <c r="H31" s="32">
        <v>2015</v>
      </c>
      <c r="I31" s="31">
        <f t="shared" si="1"/>
        <v>83.748960931005826</v>
      </c>
      <c r="J31" s="32">
        <v>2015</v>
      </c>
      <c r="K31" s="33">
        <f t="shared" si="2"/>
        <v>66.43587207385427</v>
      </c>
      <c r="L31" s="30">
        <v>188</v>
      </c>
      <c r="M31" s="30">
        <v>626</v>
      </c>
      <c r="N31" s="30">
        <v>188</v>
      </c>
      <c r="O31" s="30">
        <v>183</v>
      </c>
      <c r="P31" s="33">
        <f t="shared" si="3"/>
        <v>0.4557739557739558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</row>
    <row r="32" spans="1:30" ht="19.5" customHeight="1">
      <c r="A32" s="28">
        <v>22</v>
      </c>
      <c r="B32" s="29" t="str">
        <f>'[1]11'!B30</f>
        <v>Badegan</v>
      </c>
      <c r="C32" s="29" t="str">
        <f>'[1]11'!C30</f>
        <v>Badegan</v>
      </c>
      <c r="D32" s="30">
        <v>2169</v>
      </c>
      <c r="E32" s="30">
        <v>1721</v>
      </c>
      <c r="F32" s="30">
        <v>1663</v>
      </c>
      <c r="G32" s="31">
        <f t="shared" si="0"/>
        <v>76.671277086214857</v>
      </c>
      <c r="H32" s="32">
        <v>1657</v>
      </c>
      <c r="I32" s="31">
        <f t="shared" si="1"/>
        <v>96.281231841952348</v>
      </c>
      <c r="J32" s="32">
        <v>1657</v>
      </c>
      <c r="K32" s="33">
        <f t="shared" si="2"/>
        <v>76.394651913324111</v>
      </c>
      <c r="L32" s="30">
        <v>160</v>
      </c>
      <c r="M32" s="30">
        <v>124</v>
      </c>
      <c r="N32" s="30">
        <v>160</v>
      </c>
      <c r="O32" s="30">
        <v>80</v>
      </c>
      <c r="P32" s="33">
        <f t="shared" si="3"/>
        <v>0.84507042253521125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</row>
    <row r="33" spans="1:30" ht="19.5" customHeight="1">
      <c r="A33" s="28">
        <v>23</v>
      </c>
      <c r="B33" s="29" t="str">
        <f>'[1]11'!B31</f>
        <v>Sampung</v>
      </c>
      <c r="C33" s="29" t="str">
        <f>'[1]11'!C31</f>
        <v>Sampung</v>
      </c>
      <c r="D33" s="30">
        <v>1661</v>
      </c>
      <c r="E33" s="30">
        <v>1318</v>
      </c>
      <c r="F33" s="30">
        <v>1360</v>
      </c>
      <c r="G33" s="31">
        <f t="shared" si="0"/>
        <v>81.878386514148104</v>
      </c>
      <c r="H33" s="32">
        <v>1249</v>
      </c>
      <c r="I33" s="31">
        <f t="shared" si="1"/>
        <v>94.764795144157816</v>
      </c>
      <c r="J33" s="32">
        <v>1249</v>
      </c>
      <c r="K33" s="33">
        <f t="shared" si="2"/>
        <v>75.195665261890426</v>
      </c>
      <c r="L33" s="30">
        <v>98</v>
      </c>
      <c r="M33" s="30">
        <v>612</v>
      </c>
      <c r="N33" s="30">
        <v>98</v>
      </c>
      <c r="O33" s="30">
        <v>338</v>
      </c>
      <c r="P33" s="33">
        <f t="shared" si="3"/>
        <v>0.61408450704225348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</row>
    <row r="34" spans="1:30" ht="19.5" customHeight="1">
      <c r="A34" s="28">
        <v>24</v>
      </c>
      <c r="B34" s="29">
        <f>'[1]11'!B32</f>
        <v>0</v>
      </c>
      <c r="C34" s="29" t="str">
        <f>'[1]11'!C32</f>
        <v>Kunti</v>
      </c>
      <c r="D34" s="30">
        <v>903</v>
      </c>
      <c r="E34" s="30">
        <v>717</v>
      </c>
      <c r="F34" s="30">
        <v>1249</v>
      </c>
      <c r="G34" s="31">
        <f t="shared" si="0"/>
        <v>138.31672203765226</v>
      </c>
      <c r="H34" s="30">
        <v>678</v>
      </c>
      <c r="I34" s="31">
        <f t="shared" si="1"/>
        <v>94.560669456066947</v>
      </c>
      <c r="J34" s="30">
        <v>678</v>
      </c>
      <c r="K34" s="33">
        <f t="shared" si="2"/>
        <v>75.083056478405325</v>
      </c>
      <c r="L34" s="30">
        <v>47</v>
      </c>
      <c r="M34" s="30">
        <v>366</v>
      </c>
      <c r="N34" s="30">
        <v>47</v>
      </c>
      <c r="O34" s="30">
        <v>119</v>
      </c>
      <c r="P34" s="33">
        <f t="shared" si="3"/>
        <v>0.40193704600484259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</row>
    <row r="35" spans="1:30" ht="19.5" customHeight="1">
      <c r="A35" s="28">
        <v>25</v>
      </c>
      <c r="B35" s="29" t="str">
        <f>'[1]11'!B33</f>
        <v>Sukorejo</v>
      </c>
      <c r="C35" s="29" t="str">
        <f>'[1]11'!C33</f>
        <v>Sukorejo</v>
      </c>
      <c r="D35" s="30">
        <v>3745</v>
      </c>
      <c r="E35" s="30">
        <v>2971</v>
      </c>
      <c r="F35" s="30">
        <v>552</v>
      </c>
      <c r="G35" s="31">
        <f t="shared" si="0"/>
        <v>14.739652870493991</v>
      </c>
      <c r="H35" s="32">
        <v>2486</v>
      </c>
      <c r="I35" s="31">
        <f t="shared" si="1"/>
        <v>83.67553012453719</v>
      </c>
      <c r="J35" s="32">
        <v>2486</v>
      </c>
      <c r="K35" s="33">
        <f t="shared" si="2"/>
        <v>66.381842456608808</v>
      </c>
      <c r="L35" s="30">
        <v>244</v>
      </c>
      <c r="M35" s="30">
        <v>1037</v>
      </c>
      <c r="N35" s="30">
        <v>244</v>
      </c>
      <c r="O35" s="30">
        <v>309</v>
      </c>
      <c r="P35" s="33">
        <f t="shared" si="3"/>
        <v>0.43169398907103823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</row>
    <row r="36" spans="1:30" ht="19.5" customHeight="1">
      <c r="A36" s="28">
        <v>26</v>
      </c>
      <c r="B36" s="29" t="str">
        <f>'[1]11'!B34</f>
        <v>Ponorogo</v>
      </c>
      <c r="C36" s="29" t="str">
        <f>'[1]11'!C34</f>
        <v>Po. Utara</v>
      </c>
      <c r="D36" s="30">
        <v>2547</v>
      </c>
      <c r="E36" s="30">
        <v>2021</v>
      </c>
      <c r="F36" s="30">
        <v>2067</v>
      </c>
      <c r="G36" s="31">
        <f t="shared" si="0"/>
        <v>81.154299175500583</v>
      </c>
      <c r="H36" s="32">
        <v>1730</v>
      </c>
      <c r="I36" s="31">
        <f t="shared" si="1"/>
        <v>85.601187530925287</v>
      </c>
      <c r="J36" s="32">
        <v>1730</v>
      </c>
      <c r="K36" s="33">
        <f t="shared" si="2"/>
        <v>67.923046721633298</v>
      </c>
      <c r="L36" s="30">
        <v>156</v>
      </c>
      <c r="M36" s="30">
        <v>264</v>
      </c>
      <c r="N36" s="30">
        <v>156</v>
      </c>
      <c r="O36" s="30">
        <v>173</v>
      </c>
      <c r="P36" s="33">
        <f t="shared" si="3"/>
        <v>0.78333333333333333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</row>
    <row r="37" spans="1:30" ht="19.5" customHeight="1">
      <c r="A37" s="28">
        <v>27</v>
      </c>
      <c r="B37" s="29">
        <f>'[1]11'!B35</f>
        <v>0</v>
      </c>
      <c r="C37" s="29" t="str">
        <f>'[1]11'!C35</f>
        <v>Po. Selatan</v>
      </c>
      <c r="D37" s="30">
        <v>2303</v>
      </c>
      <c r="E37" s="30">
        <v>1828</v>
      </c>
      <c r="F37" s="30">
        <v>1377</v>
      </c>
      <c r="G37" s="31">
        <f t="shared" si="0"/>
        <v>59.791576204950069</v>
      </c>
      <c r="H37" s="32">
        <v>1398</v>
      </c>
      <c r="I37" s="31">
        <f t="shared" si="1"/>
        <v>76.477024070021884</v>
      </c>
      <c r="J37" s="32">
        <v>1398</v>
      </c>
      <c r="K37" s="33">
        <f t="shared" si="2"/>
        <v>60.703430308293527</v>
      </c>
      <c r="L37" s="30">
        <v>150</v>
      </c>
      <c r="M37" s="30">
        <v>728</v>
      </c>
      <c r="N37" s="30">
        <v>150</v>
      </c>
      <c r="O37" s="30">
        <v>524</v>
      </c>
      <c r="P37" s="33">
        <f t="shared" si="3"/>
        <v>0.76765375854214124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</row>
    <row r="38" spans="1:30" ht="19.5" customHeight="1">
      <c r="A38" s="28">
        <v>28</v>
      </c>
      <c r="B38" s="29" t="str">
        <f>'[1]11'!B36</f>
        <v>Babadan</v>
      </c>
      <c r="C38" s="29" t="str">
        <f>'[1]11'!C36</f>
        <v>Babadan</v>
      </c>
      <c r="D38" s="30">
        <v>2570</v>
      </c>
      <c r="E38" s="30">
        <v>2039</v>
      </c>
      <c r="F38" s="30">
        <v>1105</v>
      </c>
      <c r="G38" s="31">
        <f t="shared" si="0"/>
        <v>42.996108949416346</v>
      </c>
      <c r="H38" s="32">
        <v>1713</v>
      </c>
      <c r="I38" s="31">
        <f t="shared" si="1"/>
        <v>84.011770475723395</v>
      </c>
      <c r="J38" s="32">
        <v>1713</v>
      </c>
      <c r="K38" s="33">
        <f t="shared" si="2"/>
        <v>66.653696498054472</v>
      </c>
      <c r="L38" s="30">
        <v>134</v>
      </c>
      <c r="M38" s="30">
        <v>426</v>
      </c>
      <c r="N38" s="30">
        <v>134</v>
      </c>
      <c r="O38" s="30">
        <v>412</v>
      </c>
      <c r="P38" s="33">
        <f t="shared" si="3"/>
        <v>0.97499999999999998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</row>
    <row r="39" spans="1:30" ht="19.5" customHeight="1">
      <c r="A39" s="28">
        <v>29</v>
      </c>
      <c r="B39" s="29">
        <f>'[1]11'!B37</f>
        <v>0</v>
      </c>
      <c r="C39" s="29" t="str">
        <f>'[1]11'!C37</f>
        <v>Sukosari</v>
      </c>
      <c r="D39" s="30">
        <v>1885</v>
      </c>
      <c r="E39" s="30">
        <v>1495</v>
      </c>
      <c r="F39" s="30">
        <v>1713</v>
      </c>
      <c r="G39" s="31">
        <f t="shared" si="0"/>
        <v>90.875331564986737</v>
      </c>
      <c r="H39" s="32">
        <v>1283</v>
      </c>
      <c r="I39" s="31">
        <f t="shared" si="1"/>
        <v>85.819397993311043</v>
      </c>
      <c r="J39" s="32">
        <v>1283</v>
      </c>
      <c r="K39" s="33">
        <f t="shared" si="2"/>
        <v>68.063660477453581</v>
      </c>
      <c r="L39" s="30">
        <v>103</v>
      </c>
      <c r="M39" s="30">
        <v>726</v>
      </c>
      <c r="N39" s="30">
        <v>103</v>
      </c>
      <c r="O39" s="30">
        <v>291</v>
      </c>
      <c r="P39" s="33">
        <f t="shared" si="3"/>
        <v>0.47527141133896261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</row>
    <row r="40" spans="1:30" ht="19.5" customHeight="1">
      <c r="A40" s="28">
        <v>30</v>
      </c>
      <c r="B40" s="29" t="str">
        <f>'[1]11'!B38</f>
        <v>Jenangan</v>
      </c>
      <c r="C40" s="29" t="str">
        <f>'[1]11'!C38</f>
        <v>Jenangan</v>
      </c>
      <c r="D40" s="30">
        <v>2442</v>
      </c>
      <c r="E40" s="30">
        <v>1938</v>
      </c>
      <c r="F40" s="30">
        <v>1496</v>
      </c>
      <c r="G40" s="31">
        <f t="shared" si="0"/>
        <v>61.261261261261254</v>
      </c>
      <c r="H40" s="32">
        <v>1522</v>
      </c>
      <c r="I40" s="31">
        <f t="shared" si="1"/>
        <v>78.534571723426211</v>
      </c>
      <c r="J40" s="32">
        <v>1522</v>
      </c>
      <c r="K40" s="33">
        <f t="shared" si="2"/>
        <v>62.325962325962323</v>
      </c>
      <c r="L40" s="30">
        <v>131</v>
      </c>
      <c r="M40" s="30">
        <v>1645</v>
      </c>
      <c r="N40" s="30">
        <v>131</v>
      </c>
      <c r="O40" s="30">
        <v>493</v>
      </c>
      <c r="P40" s="33">
        <f t="shared" si="3"/>
        <v>0.35135135135135137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</row>
    <row r="41" spans="1:30" ht="19.5" customHeight="1">
      <c r="A41" s="28">
        <v>31</v>
      </c>
      <c r="B41" s="29">
        <f>'[1]11'!B39</f>
        <v>0</v>
      </c>
      <c r="C41" s="29" t="str">
        <f>'[1]11'!C39</f>
        <v>Setono</v>
      </c>
      <c r="D41" s="30">
        <v>1489</v>
      </c>
      <c r="E41" s="30">
        <v>1182</v>
      </c>
      <c r="F41" s="30">
        <v>1216</v>
      </c>
      <c r="G41" s="31">
        <f t="shared" si="0"/>
        <v>81.665547347212893</v>
      </c>
      <c r="H41" s="30">
        <v>927</v>
      </c>
      <c r="I41" s="31">
        <f t="shared" si="1"/>
        <v>78.426395939086291</v>
      </c>
      <c r="J41" s="30">
        <v>927</v>
      </c>
      <c r="K41" s="33">
        <f t="shared" si="2"/>
        <v>62.256548018804573</v>
      </c>
      <c r="L41" s="30">
        <v>93</v>
      </c>
      <c r="M41" s="30">
        <v>693</v>
      </c>
      <c r="N41" s="30">
        <v>93</v>
      </c>
      <c r="O41" s="30">
        <v>162</v>
      </c>
      <c r="P41" s="33">
        <f t="shared" si="3"/>
        <v>0.32442748091603052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</row>
    <row r="42" spans="1:30" ht="19.5" customHeight="1">
      <c r="A42" s="28">
        <v>32</v>
      </c>
      <c r="B42" s="29" t="str">
        <f>'[1]11'!B40</f>
        <v>Ngebel</v>
      </c>
      <c r="C42" s="29" t="str">
        <f>'[1]11'!C40</f>
        <v>Ngebel</v>
      </c>
      <c r="D42" s="30">
        <v>1370</v>
      </c>
      <c r="E42" s="30">
        <v>1087</v>
      </c>
      <c r="F42" s="30">
        <v>732</v>
      </c>
      <c r="G42" s="31">
        <f t="shared" si="0"/>
        <v>53.430656934306562</v>
      </c>
      <c r="H42" s="30">
        <v>942</v>
      </c>
      <c r="I42" s="31">
        <f t="shared" si="1"/>
        <v>86.660533578656853</v>
      </c>
      <c r="J42" s="30">
        <v>942</v>
      </c>
      <c r="K42" s="33">
        <f t="shared" si="2"/>
        <v>68.759124087591232</v>
      </c>
      <c r="L42" s="30">
        <v>72</v>
      </c>
      <c r="M42" s="30">
        <v>939</v>
      </c>
      <c r="N42" s="30">
        <v>72</v>
      </c>
      <c r="O42" s="30">
        <v>150</v>
      </c>
      <c r="P42" s="33">
        <f t="shared" si="3"/>
        <v>0.21958456973293769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</row>
    <row r="43" spans="1:30" ht="19.5" customHeight="1">
      <c r="A43" s="34" t="s">
        <v>19</v>
      </c>
      <c r="B43" s="35"/>
      <c r="C43" s="36"/>
      <c r="D43" s="37">
        <f t="shared" ref="D43:F43" si="4">SUM(D11:D42)</f>
        <v>61438</v>
      </c>
      <c r="E43" s="37">
        <f t="shared" si="4"/>
        <v>48747</v>
      </c>
      <c r="F43" s="37">
        <f t="shared" si="4"/>
        <v>36988</v>
      </c>
      <c r="G43" s="38">
        <f t="shared" si="0"/>
        <v>60.20378267521729</v>
      </c>
      <c r="H43" s="39">
        <f>SUM(H11:H42)</f>
        <v>42127</v>
      </c>
      <c r="I43" s="38">
        <f t="shared" si="1"/>
        <v>86.419677108334866</v>
      </c>
      <c r="J43" s="39">
        <f>SUM(J11:J42)</f>
        <v>42127</v>
      </c>
      <c r="K43" s="40">
        <f t="shared" si="2"/>
        <v>68.568312770597998</v>
      </c>
      <c r="L43" s="37">
        <f t="shared" ref="L43:O43" si="5">SUM(L11:L42)</f>
        <v>3771</v>
      </c>
      <c r="M43" s="37">
        <f t="shared" si="5"/>
        <v>22228</v>
      </c>
      <c r="N43" s="37">
        <f t="shared" si="5"/>
        <v>3771</v>
      </c>
      <c r="O43" s="37">
        <f t="shared" si="5"/>
        <v>10279</v>
      </c>
      <c r="P43" s="33">
        <f t="shared" si="3"/>
        <v>0.54040540020770034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3"/>
      <c r="AC43" s="3"/>
      <c r="AD43" s="4"/>
    </row>
    <row r="44" spans="1:30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</row>
    <row r="45" spans="1:30" ht="15.75" customHeight="1">
      <c r="A45" s="41" t="s">
        <v>20</v>
      </c>
      <c r="B45" s="2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</row>
    <row r="46" spans="1:30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</row>
    <row r="47" spans="1:30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</row>
    <row r="48" spans="1:30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</row>
    <row r="49" spans="1:30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</row>
    <row r="50" spans="1:3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</row>
    <row r="51" spans="1:30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</row>
    <row r="52" spans="1:30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</row>
    <row r="53" spans="1:30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</row>
    <row r="54" spans="1:30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</row>
    <row r="55" spans="1:30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</row>
    <row r="56" spans="1:30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</row>
    <row r="57" spans="1:30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</row>
    <row r="58" spans="1:30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</row>
    <row r="59" spans="1:30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</row>
    <row r="60" spans="1:3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</row>
    <row r="61" spans="1:30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</row>
    <row r="62" spans="1:30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</row>
    <row r="63" spans="1:30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</row>
    <row r="64" spans="1:30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</row>
    <row r="65" spans="1:30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</row>
    <row r="66" spans="1:30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</row>
    <row r="67" spans="1:30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4"/>
    </row>
    <row r="68" spans="1:30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4"/>
    </row>
    <row r="69" spans="1:30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</row>
    <row r="70" spans="1:3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4"/>
    </row>
    <row r="71" spans="1:30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4"/>
    </row>
    <row r="72" spans="1:30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4"/>
    </row>
    <row r="73" spans="1:30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4"/>
    </row>
    <row r="74" spans="1:30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4"/>
    </row>
    <row r="75" spans="1:30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4"/>
    </row>
    <row r="76" spans="1:30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4"/>
    </row>
    <row r="77" spans="1:30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4"/>
    </row>
    <row r="78" spans="1:30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4"/>
    </row>
    <row r="79" spans="1:30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4"/>
    </row>
    <row r="80" spans="1:3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4"/>
    </row>
    <row r="81" spans="1:30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4"/>
    </row>
    <row r="82" spans="1:30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4"/>
    </row>
    <row r="83" spans="1:30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4"/>
    </row>
    <row r="84" spans="1:30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4"/>
    </row>
    <row r="85" spans="1:30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4"/>
    </row>
    <row r="86" spans="1:30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4"/>
    </row>
    <row r="87" spans="1:30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4"/>
    </row>
    <row r="88" spans="1:30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4"/>
    </row>
    <row r="89" spans="1:30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4"/>
    </row>
    <row r="90" spans="1:3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4"/>
    </row>
    <row r="91" spans="1:30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4"/>
    </row>
    <row r="92" spans="1:30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4"/>
    </row>
    <row r="93" spans="1:30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4"/>
    </row>
    <row r="94" spans="1:30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4"/>
    </row>
    <row r="95" spans="1:30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4"/>
    </row>
    <row r="96" spans="1:30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4"/>
    </row>
    <row r="97" spans="1:30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4"/>
    </row>
    <row r="98" spans="1:30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4"/>
    </row>
    <row r="99" spans="1:30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4"/>
    </row>
    <row r="100" spans="1:3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4"/>
    </row>
    <row r="101" spans="1:30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4"/>
    </row>
    <row r="102" spans="1:30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4"/>
    </row>
    <row r="103" spans="1:30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0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4"/>
    </row>
    <row r="105" spans="1:30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4"/>
    </row>
    <row r="106" spans="1:30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4"/>
    </row>
    <row r="107" spans="1:30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4"/>
    </row>
    <row r="108" spans="1:30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4"/>
    </row>
    <row r="109" spans="1:30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4"/>
    </row>
    <row r="110" spans="1:3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4"/>
    </row>
    <row r="111" spans="1:30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4"/>
    </row>
    <row r="112" spans="1:30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4"/>
    </row>
    <row r="113" spans="1:30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4"/>
    </row>
    <row r="114" spans="1:30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4"/>
    </row>
    <row r="115" spans="1:30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4"/>
    </row>
    <row r="116" spans="1:30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4"/>
    </row>
    <row r="117" spans="1:30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0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4"/>
    </row>
    <row r="119" spans="1:30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4"/>
    </row>
    <row r="120" spans="1:3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4"/>
    </row>
    <row r="121" spans="1:30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4"/>
    </row>
    <row r="122" spans="1:30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4"/>
    </row>
    <row r="123" spans="1:30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4"/>
    </row>
    <row r="124" spans="1:30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4"/>
    </row>
    <row r="125" spans="1:30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4"/>
    </row>
    <row r="126" spans="1:30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4"/>
    </row>
    <row r="127" spans="1:30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4"/>
    </row>
    <row r="128" spans="1:30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4"/>
    </row>
    <row r="129" spans="1:30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4"/>
    </row>
    <row r="130" spans="1: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4"/>
    </row>
    <row r="131" spans="1:30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0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4"/>
    </row>
    <row r="133" spans="1:30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4"/>
    </row>
    <row r="134" spans="1:30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4"/>
    </row>
    <row r="135" spans="1:30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4"/>
    </row>
    <row r="136" spans="1:30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4"/>
    </row>
    <row r="137" spans="1:30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4"/>
    </row>
    <row r="138" spans="1:30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4"/>
    </row>
    <row r="139" spans="1:30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4"/>
    </row>
    <row r="140" spans="1:3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4"/>
    </row>
    <row r="141" spans="1:30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4"/>
    </row>
    <row r="142" spans="1:30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4"/>
    </row>
    <row r="143" spans="1:30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4"/>
    </row>
    <row r="144" spans="1:30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4"/>
    </row>
    <row r="145" spans="1:30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4"/>
    </row>
    <row r="146" spans="1:30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4"/>
    </row>
    <row r="147" spans="1:30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0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4"/>
    </row>
    <row r="149" spans="1:30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4"/>
    </row>
    <row r="150" spans="1:3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4"/>
    </row>
    <row r="151" spans="1:30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4"/>
    </row>
    <row r="152" spans="1:30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4"/>
    </row>
    <row r="153" spans="1:30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4"/>
    </row>
    <row r="154" spans="1:30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4"/>
    </row>
    <row r="155" spans="1:30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4"/>
    </row>
    <row r="156" spans="1:30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4"/>
    </row>
    <row r="157" spans="1:30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4"/>
    </row>
    <row r="158" spans="1:30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4"/>
    </row>
    <row r="159" spans="1:30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4"/>
    </row>
    <row r="160" spans="1:3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4"/>
    </row>
    <row r="161" spans="1:30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0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4"/>
    </row>
    <row r="163" spans="1:30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4"/>
    </row>
    <row r="164" spans="1:30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4"/>
    </row>
    <row r="165" spans="1:30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4"/>
    </row>
    <row r="166" spans="1:30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4"/>
    </row>
    <row r="167" spans="1:30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4"/>
    </row>
    <row r="168" spans="1:30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4"/>
    </row>
    <row r="169" spans="1:30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4"/>
    </row>
    <row r="170" spans="1:3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4"/>
    </row>
    <row r="171" spans="1:30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4"/>
    </row>
    <row r="172" spans="1:30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4"/>
    </row>
    <row r="173" spans="1:30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4"/>
    </row>
    <row r="174" spans="1:30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4"/>
    </row>
    <row r="175" spans="1:30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0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4"/>
    </row>
    <row r="177" spans="1:30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4"/>
    </row>
    <row r="178" spans="1:30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4"/>
    </row>
    <row r="179" spans="1:30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4"/>
    </row>
    <row r="180" spans="1:3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4"/>
    </row>
    <row r="181" spans="1:30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4"/>
    </row>
    <row r="182" spans="1:30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4"/>
    </row>
    <row r="183" spans="1:30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4"/>
    </row>
    <row r="184" spans="1:30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4"/>
    </row>
    <row r="185" spans="1:30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4"/>
    </row>
    <row r="186" spans="1:30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4"/>
    </row>
    <row r="187" spans="1:30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4"/>
    </row>
    <row r="188" spans="1:30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4"/>
    </row>
    <row r="189" spans="1:30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4"/>
    </row>
    <row r="191" spans="1:30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4"/>
    </row>
    <row r="192" spans="1:30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4"/>
    </row>
    <row r="193" spans="1:30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4"/>
    </row>
    <row r="194" spans="1:30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4"/>
    </row>
    <row r="195" spans="1:30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4"/>
    </row>
    <row r="196" spans="1:30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4"/>
    </row>
    <row r="197" spans="1:30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4"/>
    </row>
    <row r="198" spans="1:30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4"/>
    </row>
    <row r="199" spans="1:30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4"/>
    </row>
    <row r="200" spans="1:3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4"/>
    </row>
    <row r="201" spans="1:30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4"/>
    </row>
    <row r="202" spans="1:30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4"/>
    </row>
    <row r="203" spans="1:30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0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4"/>
    </row>
    <row r="205" spans="1:30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4"/>
    </row>
    <row r="206" spans="1:30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4"/>
    </row>
    <row r="207" spans="1:30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4"/>
    </row>
    <row r="208" spans="1:30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4"/>
    </row>
    <row r="209" spans="1:30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4"/>
    </row>
    <row r="210" spans="1:3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4"/>
    </row>
    <row r="211" spans="1:30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4"/>
    </row>
    <row r="212" spans="1:30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4"/>
    </row>
    <row r="213" spans="1:30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4"/>
    </row>
    <row r="214" spans="1:30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4"/>
    </row>
    <row r="215" spans="1:30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4"/>
    </row>
    <row r="216" spans="1:30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4"/>
    </row>
    <row r="217" spans="1:30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4"/>
    </row>
    <row r="218" spans="1:30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4"/>
    </row>
    <row r="219" spans="1:30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4"/>
    </row>
    <row r="221" spans="1:30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4"/>
    </row>
    <row r="222" spans="1:30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4"/>
    </row>
    <row r="223" spans="1:30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4"/>
    </row>
    <row r="224" spans="1:30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4"/>
    </row>
    <row r="225" spans="1:30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4"/>
    </row>
    <row r="226" spans="1:30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4"/>
    </row>
    <row r="227" spans="1:30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4"/>
    </row>
    <row r="228" spans="1:30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4"/>
    </row>
    <row r="229" spans="1:30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4"/>
    </row>
    <row r="230" spans="1: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4"/>
    </row>
    <row r="231" spans="1:30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4"/>
    </row>
    <row r="232" spans="1:30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4"/>
    </row>
    <row r="233" spans="1:30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0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4"/>
    </row>
    <row r="235" spans="1:30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4"/>
    </row>
    <row r="236" spans="1:30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4"/>
    </row>
    <row r="237" spans="1:30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4"/>
    </row>
    <row r="238" spans="1:30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4"/>
    </row>
    <row r="239" spans="1:30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4"/>
    </row>
    <row r="240" spans="1:3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4"/>
    </row>
    <row r="241" spans="1:30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4"/>
    </row>
    <row r="242" spans="1:30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4"/>
    </row>
    <row r="243" spans="1:30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4"/>
    </row>
    <row r="244" spans="1:30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4"/>
    </row>
    <row r="245" spans="1:30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4"/>
    </row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L7:P8"/>
    <mergeCell ref="A43:B43"/>
    <mergeCell ref="A45:D45"/>
    <mergeCell ref="A1:B1"/>
    <mergeCell ref="A3:P3"/>
    <mergeCell ref="A7:A9"/>
    <mergeCell ref="B7:B9"/>
    <mergeCell ref="C7:C9"/>
    <mergeCell ref="D7:D9"/>
    <mergeCell ref="E7:E9"/>
    <mergeCell ref="F7:G8"/>
    <mergeCell ref="H7:I8"/>
    <mergeCell ref="J7:K8"/>
  </mergeCells>
  <printOptions horizontalCentered="1"/>
  <pageMargins left="1.6929133858267718" right="0.9055118110236221" top="1.1417322834645669" bottom="0.905511811023622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2026-05-22T21:52:05Z</dcterms:created>
  <dcterms:modified xsi:type="dcterms:W3CDTF">2026-05-22T21:52:15Z</dcterms:modified>
</cp:coreProperties>
</file>