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3534867B-B6B5-45CE-B4DB-F842654A769B}" xr6:coauthVersionLast="47" xr6:coauthVersionMax="47" xr10:uidLastSave="{00000000-0000-0000-0000-000000000000}"/>
  <bookViews>
    <workbookView xWindow="-120" yWindow="-120" windowWidth="20730" windowHeight="11040" xr2:uid="{C5ED787A-EF4D-4397-90C9-079F6E068D20}"/>
  </bookViews>
  <sheets>
    <sheet name="15. KM Kesling Gizi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K73" i="1" s="1"/>
  <c r="H72" i="1"/>
  <c r="H73" i="1" s="1"/>
  <c r="E72" i="1"/>
  <c r="E73" i="1" s="1"/>
  <c r="K70" i="1"/>
  <c r="J70" i="1"/>
  <c r="I70" i="1"/>
  <c r="H70" i="1"/>
  <c r="G70" i="1"/>
  <c r="F70" i="1"/>
  <c r="D70" i="1"/>
  <c r="C70" i="1"/>
  <c r="E70" i="1" s="1"/>
  <c r="K69" i="1"/>
  <c r="H69" i="1"/>
  <c r="E69" i="1"/>
  <c r="K68" i="1"/>
  <c r="H68" i="1"/>
  <c r="E68" i="1"/>
  <c r="K67" i="1"/>
  <c r="H67" i="1"/>
  <c r="E67" i="1"/>
  <c r="K66" i="1"/>
  <c r="H66" i="1"/>
  <c r="E66" i="1"/>
  <c r="K65" i="1"/>
  <c r="H65" i="1"/>
  <c r="E65" i="1"/>
  <c r="K64" i="1"/>
  <c r="H64" i="1"/>
  <c r="E64" i="1"/>
  <c r="K63" i="1"/>
  <c r="H63" i="1"/>
  <c r="E63" i="1"/>
  <c r="K62" i="1"/>
  <c r="H62" i="1"/>
  <c r="E62" i="1"/>
  <c r="K61" i="1"/>
  <c r="H61" i="1"/>
  <c r="E61" i="1"/>
  <c r="K60" i="1"/>
  <c r="H60" i="1"/>
  <c r="E60" i="1"/>
  <c r="K59" i="1"/>
  <c r="H59" i="1"/>
  <c r="E59" i="1"/>
  <c r="K58" i="1"/>
  <c r="H58" i="1"/>
  <c r="E58" i="1"/>
  <c r="K57" i="1"/>
  <c r="H57" i="1"/>
  <c r="E57" i="1"/>
  <c r="K56" i="1"/>
  <c r="H56" i="1"/>
  <c r="E56" i="1"/>
  <c r="K55" i="1"/>
  <c r="H55" i="1"/>
  <c r="E55" i="1"/>
  <c r="K54" i="1"/>
  <c r="H54" i="1"/>
  <c r="E54" i="1"/>
  <c r="J52" i="1"/>
  <c r="I52" i="1"/>
  <c r="K52" i="1" s="1"/>
  <c r="G52" i="1"/>
  <c r="F52" i="1"/>
  <c r="H52" i="1" s="1"/>
  <c r="D52" i="1"/>
  <c r="E52" i="1" s="1"/>
  <c r="C52" i="1"/>
  <c r="K51" i="1"/>
  <c r="H51" i="1"/>
  <c r="E51" i="1"/>
  <c r="K50" i="1"/>
  <c r="H50" i="1"/>
  <c r="E50" i="1"/>
  <c r="K49" i="1"/>
  <c r="H49" i="1"/>
  <c r="E49" i="1"/>
  <c r="K48" i="1"/>
  <c r="H48" i="1"/>
  <c r="E48" i="1"/>
  <c r="K47" i="1"/>
  <c r="H47" i="1"/>
  <c r="E47" i="1"/>
  <c r="K46" i="1"/>
  <c r="H46" i="1"/>
  <c r="E46" i="1"/>
  <c r="K45" i="1"/>
  <c r="H45" i="1"/>
  <c r="E45" i="1"/>
  <c r="K44" i="1"/>
  <c r="H44" i="1"/>
  <c r="E44" i="1"/>
  <c r="K42" i="1"/>
  <c r="K71" i="1" s="1"/>
  <c r="J42" i="1"/>
  <c r="J71" i="1" s="1"/>
  <c r="I42" i="1"/>
  <c r="I71" i="1" s="1"/>
  <c r="G42" i="1"/>
  <c r="G71" i="1" s="1"/>
  <c r="F42" i="1"/>
  <c r="F71" i="1" s="1"/>
  <c r="E42" i="1"/>
  <c r="D42" i="1"/>
  <c r="D71" i="1" s="1"/>
  <c r="C42" i="1"/>
  <c r="K41" i="1"/>
  <c r="H41" i="1"/>
  <c r="E41" i="1"/>
  <c r="B41" i="1"/>
  <c r="K40" i="1"/>
  <c r="H40" i="1"/>
  <c r="E40" i="1"/>
  <c r="B40" i="1"/>
  <c r="K39" i="1"/>
  <c r="H39" i="1"/>
  <c r="E39" i="1"/>
  <c r="B39" i="1"/>
  <c r="K38" i="1"/>
  <c r="H38" i="1"/>
  <c r="E38" i="1"/>
  <c r="B38" i="1"/>
  <c r="K37" i="1"/>
  <c r="H37" i="1"/>
  <c r="E37" i="1"/>
  <c r="B37" i="1"/>
  <c r="K36" i="1"/>
  <c r="H36" i="1"/>
  <c r="E36" i="1"/>
  <c r="B36" i="1"/>
  <c r="K35" i="1"/>
  <c r="H35" i="1"/>
  <c r="E35" i="1"/>
  <c r="B35" i="1"/>
  <c r="K34" i="1"/>
  <c r="H34" i="1"/>
  <c r="E34" i="1"/>
  <c r="B34" i="1"/>
  <c r="K33" i="1"/>
  <c r="H33" i="1"/>
  <c r="E33" i="1"/>
  <c r="B33" i="1"/>
  <c r="K32" i="1"/>
  <c r="H32" i="1"/>
  <c r="E32" i="1"/>
  <c r="B32" i="1"/>
  <c r="K31" i="1"/>
  <c r="H31" i="1"/>
  <c r="E31" i="1"/>
  <c r="B31" i="1"/>
  <c r="K30" i="1"/>
  <c r="H30" i="1"/>
  <c r="E30" i="1"/>
  <c r="B30" i="1"/>
  <c r="K29" i="1"/>
  <c r="H29" i="1"/>
  <c r="E29" i="1"/>
  <c r="B29" i="1"/>
  <c r="K28" i="1"/>
  <c r="H28" i="1"/>
  <c r="E28" i="1"/>
  <c r="B28" i="1"/>
  <c r="K27" i="1"/>
  <c r="H27" i="1"/>
  <c r="E27" i="1"/>
  <c r="B27" i="1"/>
  <c r="K26" i="1"/>
  <c r="H26" i="1"/>
  <c r="E26" i="1"/>
  <c r="B26" i="1"/>
  <c r="K25" i="1"/>
  <c r="H25" i="1"/>
  <c r="E25" i="1"/>
  <c r="B25" i="1"/>
  <c r="K24" i="1"/>
  <c r="H24" i="1"/>
  <c r="E24" i="1"/>
  <c r="B24" i="1"/>
  <c r="K23" i="1"/>
  <c r="H23" i="1"/>
  <c r="E23" i="1"/>
  <c r="B23" i="1"/>
  <c r="K22" i="1"/>
  <c r="H22" i="1"/>
  <c r="E22" i="1"/>
  <c r="B22" i="1"/>
  <c r="K21" i="1"/>
  <c r="H21" i="1"/>
  <c r="E21" i="1"/>
  <c r="B21" i="1"/>
  <c r="K20" i="1"/>
  <c r="H20" i="1"/>
  <c r="E20" i="1"/>
  <c r="B20" i="1"/>
  <c r="K19" i="1"/>
  <c r="H19" i="1"/>
  <c r="E19" i="1"/>
  <c r="B19" i="1"/>
  <c r="K18" i="1"/>
  <c r="H18" i="1"/>
  <c r="E18" i="1"/>
  <c r="B18" i="1"/>
  <c r="K17" i="1"/>
  <c r="H17" i="1"/>
  <c r="E17" i="1"/>
  <c r="B17" i="1"/>
  <c r="K16" i="1"/>
  <c r="H16" i="1"/>
  <c r="E16" i="1"/>
  <c r="B16" i="1"/>
  <c r="K15" i="1"/>
  <c r="H15" i="1"/>
  <c r="E15" i="1"/>
  <c r="B15" i="1"/>
  <c r="K14" i="1"/>
  <c r="H14" i="1"/>
  <c r="E14" i="1"/>
  <c r="B14" i="1"/>
  <c r="K13" i="1"/>
  <c r="H13" i="1"/>
  <c r="E13" i="1"/>
  <c r="B13" i="1"/>
  <c r="K12" i="1"/>
  <c r="H12" i="1"/>
  <c r="E12" i="1"/>
  <c r="B12" i="1"/>
  <c r="K11" i="1"/>
  <c r="H11" i="1"/>
  <c r="E11" i="1"/>
  <c r="B11" i="1"/>
  <c r="F5" i="1"/>
  <c r="E5" i="1"/>
  <c r="F4" i="1"/>
  <c r="E4" i="1"/>
  <c r="E71" i="1" l="1"/>
  <c r="C71" i="1"/>
  <c r="H42" i="1"/>
  <c r="H71" i="1" s="1"/>
</calcChain>
</file>

<file path=xl/sharedStrings.xml><?xml version="1.0" encoding="utf-8"?>
<sst xmlns="http://schemas.openxmlformats.org/spreadsheetml/2006/main" count="55" uniqueCount="49">
  <si>
    <t>TABEL  15</t>
  </si>
  <si>
    <t>JUMLAH TENAGA KESEHATAN MASYARAKAT, KESEHATAN LINGKUNGAN, DAN GIZI DI FASILITAS KESEHATAN</t>
  </si>
  <si>
    <t>NO</t>
  </si>
  <si>
    <t>UNIT KERJA</t>
  </si>
  <si>
    <t>TENAGA KESEHATAN MASYARAKAT</t>
  </si>
  <si>
    <t>TENAGA KESEHATAN LINGKUNGAN</t>
  </si>
  <si>
    <t>TENAGA GIZI</t>
  </si>
  <si>
    <t>L</t>
  </si>
  <si>
    <t>P</t>
  </si>
  <si>
    <t>L+P</t>
  </si>
  <si>
    <t>A</t>
  </si>
  <si>
    <t>PUSKESMAS</t>
  </si>
  <si>
    <t>TOTAL PUSKESMAS</t>
  </si>
  <si>
    <t>B</t>
  </si>
  <si>
    <t>RUMAH SAKIT</t>
  </si>
  <si>
    <t>RSUD Dr. Harjono S.</t>
  </si>
  <si>
    <t>RSUD Bantarangin</t>
  </si>
  <si>
    <t>RSU 'Aisyiyah Ponorogo</t>
  </si>
  <si>
    <t>RSU Darmayu Ponorogo</t>
  </si>
  <si>
    <t>RSU Muslimat</t>
  </si>
  <si>
    <t>RSU Muhammadiyah</t>
  </si>
  <si>
    <t>RSU Griya Waluya</t>
  </si>
  <si>
    <t>RSU Yasyfin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</si>
  <si>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</si>
  <si>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</si>
  <si>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</si>
  <si>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</si>
  <si>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</si>
  <si>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</si>
  <si>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</si>
  <si>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</si>
  <si>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</si>
  <si>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</si>
  <si>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</si>
  <si>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</si>
  <si>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</si>
  <si>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</si>
  <si>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</si>
  <si>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</si>
  <si>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</si>
  <si>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</si>
  <si>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</si>
  <si>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</si>
  <si>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</si>
  <si>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</si>
  <si>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</si>
  <si>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Sumber: Bidang SDK</t>
  </si>
  <si>
    <t>Keterangan : - Tenaga kesehatan termasuk yang memiliki ijazah pasca sarjana dan doktor</t>
  </si>
  <si>
    <t xml:space="preserve">a. Pada perhitungan jumlah rasio di tingkat kabupaten/kota terhitung berdasarkan STR yang memberikan pelayanan kesehatan di fasilitas kesehatan, baik di Puskesmas, Rumah Sakit, dan sarana pelayanan kesehatan lain di suatu wilayah per 100.000 penduduk.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</si>
</sst>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7" fillId="2" borderId="6" xfId="0" applyFont="1" applyFill="1" applyBorder="1"/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top" wrapText="1"/>
    </xf>
    <xf numFmtId="2" fontId="10" fillId="0" borderId="6" xfId="0" applyNumberFormat="1" applyFont="1" applyBorder="1" applyAlignment="1">
      <alignment horizontal="right" vertical="center" wrapText="1"/>
    </xf>
    <xf numFmtId="1" fontId="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Ngrayun</v>
          </cell>
        </row>
        <row r="10">
          <cell r="C10" t="str">
            <v>Slahung</v>
          </cell>
        </row>
        <row r="11">
          <cell r="C11" t="str">
            <v>Nailan</v>
          </cell>
        </row>
        <row r="12">
          <cell r="C12" t="str">
            <v>Bungkal</v>
          </cell>
        </row>
        <row r="13">
          <cell r="C13" t="str">
            <v>Sambit</v>
          </cell>
        </row>
        <row r="14">
          <cell r="C14" t="str">
            <v>Wringinanom</v>
          </cell>
        </row>
        <row r="15">
          <cell r="C15" t="str">
            <v>Sawoo</v>
          </cell>
        </row>
        <row r="16">
          <cell r="C16" t="str">
            <v>Bondrang</v>
          </cell>
        </row>
        <row r="17">
          <cell r="C17" t="str">
            <v>Sooko</v>
          </cell>
        </row>
        <row r="18">
          <cell r="C18" t="str">
            <v>Pudak</v>
          </cell>
        </row>
        <row r="19">
          <cell r="C19" t="str">
            <v>Pulung</v>
          </cell>
        </row>
        <row r="20">
          <cell r="C20" t="str">
            <v>Kesugihan</v>
          </cell>
        </row>
        <row r="21">
          <cell r="C21" t="str">
            <v>Mlarak</v>
          </cell>
        </row>
        <row r="22">
          <cell r="C22" t="str">
            <v>Siman</v>
          </cell>
        </row>
        <row r="23">
          <cell r="C23" t="str">
            <v>Ronowijayan</v>
          </cell>
        </row>
        <row r="24">
          <cell r="C24" t="str">
            <v>Jetis</v>
          </cell>
        </row>
        <row r="25">
          <cell r="C25" t="str">
            <v>Balong</v>
          </cell>
        </row>
        <row r="26">
          <cell r="C26" t="str">
            <v>Kauman</v>
          </cell>
        </row>
        <row r="27">
          <cell r="C27" t="str">
            <v>Ngrandu</v>
          </cell>
        </row>
        <row r="28">
          <cell r="C28" t="str">
            <v>Jambon</v>
          </cell>
        </row>
        <row r="29">
          <cell r="C29" t="str">
            <v>Badegan</v>
          </cell>
        </row>
        <row r="30">
          <cell r="C30" t="str">
            <v>Sampung</v>
          </cell>
        </row>
        <row r="31">
          <cell r="C31" t="str">
            <v>Kunti</v>
          </cell>
        </row>
        <row r="32">
          <cell r="C32" t="str">
            <v>Sukorejo</v>
          </cell>
        </row>
        <row r="33">
          <cell r="C33" t="str">
            <v>Po. Utara</v>
          </cell>
        </row>
        <row r="34">
          <cell r="C34" t="str">
            <v>Po. Selatan</v>
          </cell>
        </row>
        <row r="35">
          <cell r="C35" t="str">
            <v>Babadan</v>
          </cell>
        </row>
        <row r="36">
          <cell r="C36" t="str">
            <v>Sukosari</v>
          </cell>
        </row>
        <row r="37">
          <cell r="C37" t="str">
            <v>Jenangan</v>
          </cell>
        </row>
        <row r="38">
          <cell r="C38" t="str">
            <v>Setono</v>
          </cell>
        </row>
        <row r="39"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7914-762E-491B-808A-656C7AF33022}">
  <sheetPr>
    <pageSetUpPr fitToPage="1"/>
  </sheetPr>
  <dimension ref="A1:Z1004"/>
  <sheetViews>
    <sheetView tabSelected="1" workbookViewId="0">
      <pane ySplit="9" topLeftCell="A43" activePane="bottomLeft" state="frozen"/>
      <selection pane="bottomLeft" activeCell="J48" sqref="J48"/>
    </sheetView>
  </sheetViews>
  <sheetFormatPr defaultColWidth="14.42578125" defaultRowHeight="15" customHeight="1" x14ac:dyDescent="0.25"/>
  <cols>
    <col min="1" max="1" width="5.7109375" customWidth="1"/>
    <col min="2" max="2" width="34.140625" customWidth="1"/>
    <col min="3" max="11" width="10.7109375" customWidth="1"/>
    <col min="12" max="26" width="9.140625" customWidth="1"/>
  </cols>
  <sheetData>
    <row r="1" spans="1:26" ht="15.7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6"/>
      <c r="B4" s="7"/>
      <c r="C4" s="7"/>
      <c r="D4" s="7"/>
      <c r="E4" s="8" t="str">
        <f>'[1]1. Luas Wilayah'!E5</f>
        <v>KABUPATEN</v>
      </c>
      <c r="F4" s="9" t="str">
        <f>'[1]1. Luas Wilayah'!$F$5</f>
        <v>PONOROGO</v>
      </c>
      <c r="G4" s="6"/>
      <c r="H4" s="6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6"/>
      <c r="B5" s="7"/>
      <c r="C5" s="7"/>
      <c r="D5" s="7"/>
      <c r="E5" s="8" t="str">
        <f>'[1]1. Luas Wilayah'!E6</f>
        <v>TAHUN</v>
      </c>
      <c r="F5" s="9">
        <f>'[1]1. Luas Wilayah'!$F$6</f>
        <v>2024</v>
      </c>
      <c r="G5" s="6"/>
      <c r="H5" s="6"/>
      <c r="I5" s="7"/>
      <c r="J5" s="7"/>
      <c r="K5" s="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3"/>
      <c r="B6" s="3"/>
      <c r="C6" s="3"/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 x14ac:dyDescent="0.25">
      <c r="A7" s="10" t="s">
        <v>2</v>
      </c>
      <c r="B7" s="10" t="s">
        <v>3</v>
      </c>
      <c r="C7" s="11" t="s">
        <v>4</v>
      </c>
      <c r="D7" s="12"/>
      <c r="E7" s="13"/>
      <c r="F7" s="11" t="s">
        <v>5</v>
      </c>
      <c r="G7" s="12"/>
      <c r="H7" s="13"/>
      <c r="I7" s="14" t="s">
        <v>6</v>
      </c>
      <c r="J7" s="15"/>
      <c r="K7" s="1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17"/>
      <c r="B8" s="17"/>
      <c r="C8" s="18" t="s">
        <v>7</v>
      </c>
      <c r="D8" s="18" t="s">
        <v>8</v>
      </c>
      <c r="E8" s="18" t="s">
        <v>9</v>
      </c>
      <c r="F8" s="18" t="s">
        <v>7</v>
      </c>
      <c r="G8" s="18" t="s">
        <v>8</v>
      </c>
      <c r="H8" s="18" t="s">
        <v>9</v>
      </c>
      <c r="I8" s="18" t="s">
        <v>7</v>
      </c>
      <c r="J8" s="18" t="s">
        <v>8</v>
      </c>
      <c r="K8" s="18" t="s">
        <v>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5">
      <c r="A10" s="21" t="s">
        <v>10</v>
      </c>
      <c r="B10" s="22" t="s">
        <v>11</v>
      </c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" customHeight="1" x14ac:dyDescent="0.25">
      <c r="A11" s="23">
        <v>1</v>
      </c>
      <c r="B11" s="24" t="str">
        <f>'[1]9. Ketersediaan Obat'!C9</f>
        <v>Ngrayun</v>
      </c>
      <c r="C11" s="25">
        <v>1</v>
      </c>
      <c r="D11" s="26">
        <v>1</v>
      </c>
      <c r="E11" s="27">
        <f t="shared" ref="E11:E42" si="0">SUM(C11:D11)</f>
        <v>2</v>
      </c>
      <c r="F11" s="25">
        <v>0</v>
      </c>
      <c r="G11" s="26">
        <v>1</v>
      </c>
      <c r="H11" s="27">
        <f t="shared" ref="H11:H42" si="1">SUM(F11:G11)</f>
        <v>1</v>
      </c>
      <c r="I11" s="25">
        <v>0</v>
      </c>
      <c r="J11" s="26">
        <v>2</v>
      </c>
      <c r="K11" s="27">
        <f t="shared" ref="K11:K42" si="2">SUM(I11:J11)</f>
        <v>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5">
      <c r="A12" s="23">
        <v>2</v>
      </c>
      <c r="B12" s="24" t="str">
        <f>'[1]9. Ketersediaan Obat'!C10</f>
        <v>Slahung</v>
      </c>
      <c r="C12" s="28">
        <v>1</v>
      </c>
      <c r="D12" s="29">
        <v>1</v>
      </c>
      <c r="E12" s="27">
        <f t="shared" si="0"/>
        <v>2</v>
      </c>
      <c r="F12" s="28">
        <v>0</v>
      </c>
      <c r="G12" s="29">
        <v>1</v>
      </c>
      <c r="H12" s="27">
        <f t="shared" si="1"/>
        <v>1</v>
      </c>
      <c r="I12" s="28">
        <v>0</v>
      </c>
      <c r="J12" s="29">
        <v>1</v>
      </c>
      <c r="K12" s="27">
        <f t="shared" si="2"/>
        <v>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5">
      <c r="A13" s="23">
        <v>3</v>
      </c>
      <c r="B13" s="24" t="str">
        <f>'[1]9. Ketersediaan Obat'!C11</f>
        <v>Nailan</v>
      </c>
      <c r="C13" s="28">
        <v>0</v>
      </c>
      <c r="D13" s="29">
        <v>2</v>
      </c>
      <c r="E13" s="27">
        <f t="shared" si="0"/>
        <v>2</v>
      </c>
      <c r="F13" s="28">
        <v>0</v>
      </c>
      <c r="G13" s="29">
        <v>0</v>
      </c>
      <c r="H13" s="27">
        <f t="shared" si="1"/>
        <v>0</v>
      </c>
      <c r="I13" s="28">
        <v>0</v>
      </c>
      <c r="J13" s="29">
        <v>1</v>
      </c>
      <c r="K13" s="27">
        <f t="shared" si="2"/>
        <v>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23">
        <v>4</v>
      </c>
      <c r="B14" s="24" t="str">
        <f>'[1]9. Ketersediaan Obat'!C12</f>
        <v>Bungkal</v>
      </c>
      <c r="C14" s="28">
        <v>0</v>
      </c>
      <c r="D14" s="29">
        <v>2</v>
      </c>
      <c r="E14" s="27">
        <f t="shared" si="0"/>
        <v>2</v>
      </c>
      <c r="F14" s="28">
        <v>0</v>
      </c>
      <c r="G14" s="29">
        <v>1</v>
      </c>
      <c r="H14" s="27">
        <f t="shared" si="1"/>
        <v>1</v>
      </c>
      <c r="I14" s="28">
        <v>0</v>
      </c>
      <c r="J14" s="29">
        <v>1</v>
      </c>
      <c r="K14" s="27">
        <f t="shared" si="2"/>
        <v>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5">
      <c r="A15" s="23">
        <v>5</v>
      </c>
      <c r="B15" s="24" t="str">
        <f>'[1]9. Ketersediaan Obat'!C13</f>
        <v>Sambit</v>
      </c>
      <c r="C15" s="28">
        <v>0</v>
      </c>
      <c r="D15" s="29">
        <v>2</v>
      </c>
      <c r="E15" s="27">
        <f t="shared" si="0"/>
        <v>2</v>
      </c>
      <c r="F15" s="28">
        <v>0</v>
      </c>
      <c r="G15" s="29">
        <v>1</v>
      </c>
      <c r="H15" s="27">
        <f t="shared" si="1"/>
        <v>1</v>
      </c>
      <c r="I15" s="28">
        <v>1</v>
      </c>
      <c r="J15" s="29">
        <v>0</v>
      </c>
      <c r="K15" s="27">
        <f t="shared" si="2"/>
        <v>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23">
        <v>6</v>
      </c>
      <c r="B16" s="24" t="str">
        <f>'[1]9. Ketersediaan Obat'!C14</f>
        <v>Wringinanom</v>
      </c>
      <c r="C16" s="28">
        <v>0</v>
      </c>
      <c r="D16" s="29">
        <v>1</v>
      </c>
      <c r="E16" s="27">
        <f t="shared" si="0"/>
        <v>1</v>
      </c>
      <c r="F16" s="28">
        <v>0</v>
      </c>
      <c r="G16" s="29">
        <v>1</v>
      </c>
      <c r="H16" s="27">
        <f t="shared" si="1"/>
        <v>1</v>
      </c>
      <c r="I16" s="28">
        <v>0</v>
      </c>
      <c r="J16" s="29">
        <v>1</v>
      </c>
      <c r="K16" s="27">
        <f t="shared" si="2"/>
        <v>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5">
      <c r="A17" s="23">
        <v>7</v>
      </c>
      <c r="B17" s="24" t="str">
        <f>'[1]9. Ketersediaan Obat'!C15</f>
        <v>Sawoo</v>
      </c>
      <c r="C17" s="28">
        <v>1</v>
      </c>
      <c r="D17" s="29">
        <v>0</v>
      </c>
      <c r="E17" s="27">
        <f t="shared" si="0"/>
        <v>1</v>
      </c>
      <c r="F17" s="28">
        <v>0</v>
      </c>
      <c r="G17" s="29">
        <v>1</v>
      </c>
      <c r="H17" s="27">
        <f t="shared" si="1"/>
        <v>1</v>
      </c>
      <c r="I17" s="28">
        <v>0</v>
      </c>
      <c r="J17" s="29">
        <v>2</v>
      </c>
      <c r="K17" s="27">
        <f t="shared" si="2"/>
        <v>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23">
        <v>8</v>
      </c>
      <c r="B18" s="24" t="str">
        <f>'[1]9. Ketersediaan Obat'!C16</f>
        <v>Bondrang</v>
      </c>
      <c r="C18" s="28">
        <v>0</v>
      </c>
      <c r="D18" s="29">
        <v>1</v>
      </c>
      <c r="E18" s="27">
        <f t="shared" si="0"/>
        <v>1</v>
      </c>
      <c r="F18" s="28">
        <v>0</v>
      </c>
      <c r="G18" s="29">
        <v>1</v>
      </c>
      <c r="H18" s="27">
        <f t="shared" si="1"/>
        <v>1</v>
      </c>
      <c r="I18" s="28">
        <v>1</v>
      </c>
      <c r="J18" s="29">
        <v>0</v>
      </c>
      <c r="K18" s="27">
        <f t="shared" si="2"/>
        <v>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23">
        <v>9</v>
      </c>
      <c r="B19" s="24" t="str">
        <f>'[1]9. Ketersediaan Obat'!C17</f>
        <v>Sooko</v>
      </c>
      <c r="C19" s="28">
        <v>0</v>
      </c>
      <c r="D19" s="29">
        <v>1</v>
      </c>
      <c r="E19" s="27">
        <f t="shared" si="0"/>
        <v>1</v>
      </c>
      <c r="F19" s="28">
        <v>0</v>
      </c>
      <c r="G19" s="29">
        <v>1</v>
      </c>
      <c r="H19" s="27">
        <f t="shared" si="1"/>
        <v>1</v>
      </c>
      <c r="I19" s="28">
        <v>0</v>
      </c>
      <c r="J19" s="29">
        <v>1</v>
      </c>
      <c r="K19" s="27">
        <f t="shared" si="2"/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5">
      <c r="A20" s="23">
        <v>10</v>
      </c>
      <c r="B20" s="24" t="str">
        <f>'[1]9. Ketersediaan Obat'!C18</f>
        <v>Pudak</v>
      </c>
      <c r="C20" s="28">
        <v>0</v>
      </c>
      <c r="D20" s="29">
        <v>2</v>
      </c>
      <c r="E20" s="27">
        <f t="shared" si="0"/>
        <v>2</v>
      </c>
      <c r="F20" s="28">
        <v>0</v>
      </c>
      <c r="G20" s="29">
        <v>0</v>
      </c>
      <c r="H20" s="27">
        <f t="shared" si="1"/>
        <v>0</v>
      </c>
      <c r="I20" s="28">
        <v>0</v>
      </c>
      <c r="J20" s="29">
        <v>0</v>
      </c>
      <c r="K20" s="27">
        <f t="shared" si="2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23">
        <v>11</v>
      </c>
      <c r="B21" s="24" t="str">
        <f>'[1]9. Ketersediaan Obat'!C19</f>
        <v>Pulung</v>
      </c>
      <c r="C21" s="28">
        <v>0</v>
      </c>
      <c r="D21" s="29">
        <v>1</v>
      </c>
      <c r="E21" s="27">
        <f t="shared" si="0"/>
        <v>1</v>
      </c>
      <c r="F21" s="28">
        <v>0</v>
      </c>
      <c r="G21" s="29">
        <v>1</v>
      </c>
      <c r="H21" s="27">
        <f t="shared" si="1"/>
        <v>1</v>
      </c>
      <c r="I21" s="28">
        <v>0</v>
      </c>
      <c r="J21" s="29">
        <v>1</v>
      </c>
      <c r="K21" s="27">
        <f t="shared" si="2"/>
        <v>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5">
      <c r="A22" s="23">
        <v>12</v>
      </c>
      <c r="B22" s="24" t="str">
        <f>'[1]9. Ketersediaan Obat'!C20</f>
        <v>Kesugihan</v>
      </c>
      <c r="C22" s="28">
        <v>0</v>
      </c>
      <c r="D22" s="29">
        <v>2</v>
      </c>
      <c r="E22" s="27">
        <f t="shared" si="0"/>
        <v>2</v>
      </c>
      <c r="F22" s="28">
        <v>0</v>
      </c>
      <c r="G22" s="29">
        <v>0</v>
      </c>
      <c r="H22" s="27">
        <f t="shared" si="1"/>
        <v>0</v>
      </c>
      <c r="I22" s="28">
        <v>0</v>
      </c>
      <c r="J22" s="29">
        <v>0</v>
      </c>
      <c r="K22" s="27">
        <f t="shared" si="2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5">
      <c r="A23" s="23">
        <v>13</v>
      </c>
      <c r="B23" s="24" t="str">
        <f>'[1]9. Ketersediaan Obat'!C21</f>
        <v>Mlarak</v>
      </c>
      <c r="C23" s="28">
        <v>0</v>
      </c>
      <c r="D23" s="29">
        <v>0</v>
      </c>
      <c r="E23" s="27">
        <f t="shared" si="0"/>
        <v>0</v>
      </c>
      <c r="F23" s="28">
        <v>1</v>
      </c>
      <c r="G23" s="29">
        <v>0</v>
      </c>
      <c r="H23" s="27">
        <f t="shared" si="1"/>
        <v>1</v>
      </c>
      <c r="I23" s="28">
        <v>0</v>
      </c>
      <c r="J23" s="29">
        <v>1</v>
      </c>
      <c r="K23" s="27">
        <f t="shared" si="2"/>
        <v>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23">
        <v>14</v>
      </c>
      <c r="B24" s="24" t="str">
        <f>'[1]9. Ketersediaan Obat'!C22</f>
        <v>Siman</v>
      </c>
      <c r="C24" s="28">
        <v>0</v>
      </c>
      <c r="D24" s="29">
        <v>2</v>
      </c>
      <c r="E24" s="27">
        <f t="shared" si="0"/>
        <v>2</v>
      </c>
      <c r="F24" s="28">
        <v>0</v>
      </c>
      <c r="G24" s="29">
        <v>1</v>
      </c>
      <c r="H24" s="27">
        <f t="shared" si="1"/>
        <v>1</v>
      </c>
      <c r="I24" s="28">
        <v>0</v>
      </c>
      <c r="J24" s="29">
        <v>1</v>
      </c>
      <c r="K24" s="27">
        <f t="shared" si="2"/>
        <v>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5">
      <c r="A25" s="23">
        <v>15</v>
      </c>
      <c r="B25" s="24" t="str">
        <f>'[1]9. Ketersediaan Obat'!C23</f>
        <v>Ronowijayan</v>
      </c>
      <c r="C25" s="28">
        <v>0</v>
      </c>
      <c r="D25" s="29">
        <v>2</v>
      </c>
      <c r="E25" s="27">
        <f t="shared" si="0"/>
        <v>2</v>
      </c>
      <c r="F25" s="28">
        <v>0</v>
      </c>
      <c r="G25" s="29">
        <v>1</v>
      </c>
      <c r="H25" s="27">
        <f t="shared" si="1"/>
        <v>1</v>
      </c>
      <c r="I25" s="28">
        <v>0</v>
      </c>
      <c r="J25" s="29">
        <v>1</v>
      </c>
      <c r="K25" s="27">
        <f t="shared" si="2"/>
        <v>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5">
      <c r="A26" s="23">
        <v>16</v>
      </c>
      <c r="B26" s="24" t="str">
        <f>'[1]9. Ketersediaan Obat'!C24</f>
        <v>Jetis</v>
      </c>
      <c r="C26" s="28">
        <v>0</v>
      </c>
      <c r="D26" s="29">
        <v>3</v>
      </c>
      <c r="E26" s="27">
        <f t="shared" si="0"/>
        <v>3</v>
      </c>
      <c r="F26" s="28">
        <v>0</v>
      </c>
      <c r="G26" s="29">
        <v>1</v>
      </c>
      <c r="H26" s="27">
        <f t="shared" si="1"/>
        <v>1</v>
      </c>
      <c r="I26" s="28">
        <v>1</v>
      </c>
      <c r="J26" s="29">
        <v>0</v>
      </c>
      <c r="K26" s="27">
        <f t="shared" si="2"/>
        <v>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5">
      <c r="A27" s="23">
        <v>17</v>
      </c>
      <c r="B27" s="24" t="str">
        <f>'[1]9. Ketersediaan Obat'!C25</f>
        <v>Balong</v>
      </c>
      <c r="C27" s="28">
        <v>0</v>
      </c>
      <c r="D27" s="29">
        <v>3</v>
      </c>
      <c r="E27" s="27">
        <f t="shared" si="0"/>
        <v>3</v>
      </c>
      <c r="F27" s="28">
        <v>0</v>
      </c>
      <c r="G27" s="29">
        <v>1</v>
      </c>
      <c r="H27" s="27">
        <f t="shared" si="1"/>
        <v>1</v>
      </c>
      <c r="I27" s="28">
        <v>0</v>
      </c>
      <c r="J27" s="29">
        <v>2</v>
      </c>
      <c r="K27" s="27">
        <f t="shared" si="2"/>
        <v>2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5">
      <c r="A28" s="23">
        <v>18</v>
      </c>
      <c r="B28" s="24" t="str">
        <f>'[1]9. Ketersediaan Obat'!C26</f>
        <v>Kauman</v>
      </c>
      <c r="C28" s="28">
        <v>0</v>
      </c>
      <c r="D28" s="29">
        <v>3</v>
      </c>
      <c r="E28" s="27">
        <f t="shared" si="0"/>
        <v>3</v>
      </c>
      <c r="F28" s="28">
        <v>0</v>
      </c>
      <c r="G28" s="29">
        <v>1</v>
      </c>
      <c r="H28" s="27">
        <f t="shared" si="1"/>
        <v>1</v>
      </c>
      <c r="I28" s="28">
        <v>0</v>
      </c>
      <c r="J28" s="29">
        <v>1</v>
      </c>
      <c r="K28" s="27">
        <f t="shared" si="2"/>
        <v>1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5">
      <c r="A29" s="23">
        <v>19</v>
      </c>
      <c r="B29" s="24" t="str">
        <f>'[1]9. Ketersediaan Obat'!C27</f>
        <v>Ngrandu</v>
      </c>
      <c r="C29" s="28">
        <v>1</v>
      </c>
      <c r="D29" s="29">
        <v>1</v>
      </c>
      <c r="E29" s="27">
        <f t="shared" si="0"/>
        <v>2</v>
      </c>
      <c r="F29" s="28">
        <v>1</v>
      </c>
      <c r="G29" s="29">
        <v>0</v>
      </c>
      <c r="H29" s="27">
        <f t="shared" si="1"/>
        <v>1</v>
      </c>
      <c r="I29" s="28">
        <v>0</v>
      </c>
      <c r="J29" s="29">
        <v>1</v>
      </c>
      <c r="K29" s="27">
        <f t="shared" si="2"/>
        <v>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5">
      <c r="A30" s="23">
        <v>20</v>
      </c>
      <c r="B30" s="24" t="str">
        <f>'[1]9. Ketersediaan Obat'!C28</f>
        <v>Jambon</v>
      </c>
      <c r="C30" s="28">
        <v>0</v>
      </c>
      <c r="D30" s="29">
        <v>1</v>
      </c>
      <c r="E30" s="27">
        <f t="shared" si="0"/>
        <v>1</v>
      </c>
      <c r="F30" s="28">
        <v>0</v>
      </c>
      <c r="G30" s="29">
        <v>1</v>
      </c>
      <c r="H30" s="27">
        <f t="shared" si="1"/>
        <v>1</v>
      </c>
      <c r="I30" s="28">
        <v>0</v>
      </c>
      <c r="J30" s="29">
        <v>1</v>
      </c>
      <c r="K30" s="27">
        <f t="shared" si="2"/>
        <v>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5">
      <c r="A31" s="23">
        <v>21</v>
      </c>
      <c r="B31" s="24" t="str">
        <f>'[1]9. Ketersediaan Obat'!C29</f>
        <v>Badegan</v>
      </c>
      <c r="C31" s="28">
        <v>1</v>
      </c>
      <c r="D31" s="29">
        <v>1</v>
      </c>
      <c r="E31" s="27">
        <f t="shared" si="0"/>
        <v>2</v>
      </c>
      <c r="F31" s="28">
        <v>0</v>
      </c>
      <c r="G31" s="29">
        <v>1</v>
      </c>
      <c r="H31" s="27">
        <f t="shared" si="1"/>
        <v>1</v>
      </c>
      <c r="I31" s="28">
        <v>1</v>
      </c>
      <c r="J31" s="29">
        <v>0</v>
      </c>
      <c r="K31" s="27">
        <f t="shared" si="2"/>
        <v>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5">
      <c r="A32" s="23">
        <v>22</v>
      </c>
      <c r="B32" s="24" t="str">
        <f>'[1]9. Ketersediaan Obat'!C30</f>
        <v>Sampung</v>
      </c>
      <c r="C32" s="28">
        <v>0</v>
      </c>
      <c r="D32" s="29">
        <v>1</v>
      </c>
      <c r="E32" s="27">
        <f t="shared" si="0"/>
        <v>1</v>
      </c>
      <c r="F32" s="28">
        <v>1</v>
      </c>
      <c r="G32" s="29">
        <v>1</v>
      </c>
      <c r="H32" s="27">
        <f t="shared" si="1"/>
        <v>2</v>
      </c>
      <c r="I32" s="28">
        <v>1</v>
      </c>
      <c r="J32" s="29">
        <v>0</v>
      </c>
      <c r="K32" s="27">
        <f t="shared" si="2"/>
        <v>1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5">
      <c r="A33" s="23">
        <v>23</v>
      </c>
      <c r="B33" s="24" t="str">
        <f>'[1]9. Ketersediaan Obat'!C31</f>
        <v>Kunti</v>
      </c>
      <c r="C33" s="28">
        <v>0</v>
      </c>
      <c r="D33" s="29">
        <v>2</v>
      </c>
      <c r="E33" s="27">
        <f t="shared" si="0"/>
        <v>2</v>
      </c>
      <c r="F33" s="28">
        <v>0</v>
      </c>
      <c r="G33" s="29">
        <v>1</v>
      </c>
      <c r="H33" s="27">
        <f t="shared" si="1"/>
        <v>1</v>
      </c>
      <c r="I33" s="28">
        <v>0</v>
      </c>
      <c r="J33" s="29">
        <v>0</v>
      </c>
      <c r="K33" s="27">
        <f t="shared" si="2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A34" s="23">
        <v>24</v>
      </c>
      <c r="B34" s="24" t="str">
        <f>'[1]9. Ketersediaan Obat'!C32</f>
        <v>Sukorejo</v>
      </c>
      <c r="C34" s="28">
        <v>0</v>
      </c>
      <c r="D34" s="29">
        <v>2</v>
      </c>
      <c r="E34" s="27">
        <f t="shared" si="0"/>
        <v>2</v>
      </c>
      <c r="F34" s="28">
        <v>0</v>
      </c>
      <c r="G34" s="29">
        <v>1</v>
      </c>
      <c r="H34" s="27">
        <f t="shared" si="1"/>
        <v>1</v>
      </c>
      <c r="I34" s="28">
        <v>0</v>
      </c>
      <c r="J34" s="29">
        <v>1</v>
      </c>
      <c r="K34" s="27">
        <f t="shared" si="2"/>
        <v>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A35" s="23">
        <v>25</v>
      </c>
      <c r="B35" s="24" t="str">
        <f>'[1]9. Ketersediaan Obat'!C33</f>
        <v>Po. Utara</v>
      </c>
      <c r="C35" s="28">
        <v>0</v>
      </c>
      <c r="D35" s="29">
        <v>3</v>
      </c>
      <c r="E35" s="27">
        <f t="shared" si="0"/>
        <v>3</v>
      </c>
      <c r="F35" s="28">
        <v>0</v>
      </c>
      <c r="G35" s="29">
        <v>1</v>
      </c>
      <c r="H35" s="27">
        <f t="shared" si="1"/>
        <v>1</v>
      </c>
      <c r="I35" s="28">
        <v>1</v>
      </c>
      <c r="J35" s="29">
        <v>1</v>
      </c>
      <c r="K35" s="27">
        <f t="shared" si="2"/>
        <v>2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A36" s="23">
        <v>26</v>
      </c>
      <c r="B36" s="24" t="str">
        <f>'[1]9. Ketersediaan Obat'!C34</f>
        <v>Po. Selatan</v>
      </c>
      <c r="C36" s="28">
        <v>0</v>
      </c>
      <c r="D36" s="29">
        <v>2</v>
      </c>
      <c r="E36" s="27">
        <f t="shared" si="0"/>
        <v>2</v>
      </c>
      <c r="F36" s="28">
        <v>1</v>
      </c>
      <c r="G36" s="29">
        <v>0</v>
      </c>
      <c r="H36" s="27">
        <f t="shared" si="1"/>
        <v>1</v>
      </c>
      <c r="I36" s="28">
        <v>0</v>
      </c>
      <c r="J36" s="29">
        <v>1</v>
      </c>
      <c r="K36" s="27">
        <f t="shared" si="2"/>
        <v>1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5">
      <c r="A37" s="23">
        <v>27</v>
      </c>
      <c r="B37" s="24" t="str">
        <f>'[1]9. Ketersediaan Obat'!C35</f>
        <v>Babadan</v>
      </c>
      <c r="C37" s="28">
        <v>0</v>
      </c>
      <c r="D37" s="29">
        <v>1</v>
      </c>
      <c r="E37" s="27">
        <f t="shared" si="0"/>
        <v>1</v>
      </c>
      <c r="F37" s="28">
        <v>0</v>
      </c>
      <c r="G37" s="29">
        <v>2</v>
      </c>
      <c r="H37" s="27">
        <f t="shared" si="1"/>
        <v>2</v>
      </c>
      <c r="I37" s="28">
        <v>0</v>
      </c>
      <c r="J37" s="29">
        <v>1</v>
      </c>
      <c r="K37" s="27">
        <f t="shared" si="2"/>
        <v>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23">
        <v>28</v>
      </c>
      <c r="B38" s="24" t="str">
        <f>'[1]9. Ketersediaan Obat'!C36</f>
        <v>Sukosari</v>
      </c>
      <c r="C38" s="28">
        <v>0</v>
      </c>
      <c r="D38" s="29">
        <v>2</v>
      </c>
      <c r="E38" s="27">
        <f t="shared" si="0"/>
        <v>2</v>
      </c>
      <c r="F38" s="28">
        <v>0</v>
      </c>
      <c r="G38" s="29">
        <v>1</v>
      </c>
      <c r="H38" s="27">
        <f t="shared" si="1"/>
        <v>1</v>
      </c>
      <c r="I38" s="28">
        <v>0</v>
      </c>
      <c r="J38" s="29">
        <v>0</v>
      </c>
      <c r="K38" s="27">
        <f t="shared" si="2"/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5">
      <c r="A39" s="23">
        <v>29</v>
      </c>
      <c r="B39" s="24" t="str">
        <f>'[1]9. Ketersediaan Obat'!C37</f>
        <v>Jenangan</v>
      </c>
      <c r="C39" s="28">
        <v>1</v>
      </c>
      <c r="D39" s="29">
        <v>1</v>
      </c>
      <c r="E39" s="27">
        <f t="shared" si="0"/>
        <v>2</v>
      </c>
      <c r="F39" s="28">
        <v>0</v>
      </c>
      <c r="G39" s="29">
        <v>1</v>
      </c>
      <c r="H39" s="27">
        <f t="shared" si="1"/>
        <v>1</v>
      </c>
      <c r="I39" s="28">
        <v>0</v>
      </c>
      <c r="J39" s="29">
        <v>1</v>
      </c>
      <c r="K39" s="27">
        <f t="shared" si="2"/>
        <v>1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5">
      <c r="A40" s="23">
        <v>30</v>
      </c>
      <c r="B40" s="24" t="str">
        <f>'[1]9. Ketersediaan Obat'!C38</f>
        <v>Setono</v>
      </c>
      <c r="C40" s="28">
        <v>0</v>
      </c>
      <c r="D40" s="29">
        <v>1</v>
      </c>
      <c r="E40" s="27">
        <f t="shared" si="0"/>
        <v>1</v>
      </c>
      <c r="F40" s="28">
        <v>0</v>
      </c>
      <c r="G40" s="29">
        <v>1</v>
      </c>
      <c r="H40" s="27">
        <f t="shared" si="1"/>
        <v>1</v>
      </c>
      <c r="I40" s="28">
        <v>0</v>
      </c>
      <c r="J40" s="29">
        <v>1</v>
      </c>
      <c r="K40" s="27">
        <f t="shared" si="2"/>
        <v>1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5">
      <c r="A41" s="23">
        <v>31</v>
      </c>
      <c r="B41" s="24" t="str">
        <f>'[1]9. Ketersediaan Obat'!C39</f>
        <v>Ngebel</v>
      </c>
      <c r="C41" s="28">
        <v>1</v>
      </c>
      <c r="D41" s="29">
        <v>0</v>
      </c>
      <c r="E41" s="27">
        <f t="shared" si="0"/>
        <v>1</v>
      </c>
      <c r="F41" s="28">
        <v>1</v>
      </c>
      <c r="G41" s="29">
        <v>1</v>
      </c>
      <c r="H41" s="27">
        <f t="shared" si="1"/>
        <v>2</v>
      </c>
      <c r="I41" s="28">
        <v>0</v>
      </c>
      <c r="J41" s="29">
        <v>0</v>
      </c>
      <c r="K41" s="27">
        <f t="shared" si="2"/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5">
      <c r="A42" s="23"/>
      <c r="B42" s="30" t="s">
        <v>12</v>
      </c>
      <c r="C42" s="27">
        <f t="shared" ref="C42:D42" si="3">SUM(C11:C41)</f>
        <v>7</v>
      </c>
      <c r="D42" s="27">
        <f t="shared" si="3"/>
        <v>47</v>
      </c>
      <c r="E42" s="27">
        <f t="shared" si="0"/>
        <v>54</v>
      </c>
      <c r="F42" s="27">
        <f t="shared" ref="F42:G42" si="4">SUM(F11:F41)</f>
        <v>5</v>
      </c>
      <c r="G42" s="27">
        <f t="shared" si="4"/>
        <v>26</v>
      </c>
      <c r="H42" s="27">
        <f t="shared" si="1"/>
        <v>31</v>
      </c>
      <c r="I42" s="27">
        <f t="shared" ref="I42:J42" si="5">SUM(I11:I41)</f>
        <v>6</v>
      </c>
      <c r="J42" s="27">
        <f t="shared" si="5"/>
        <v>24</v>
      </c>
      <c r="K42" s="27">
        <f t="shared" si="2"/>
        <v>30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5">
      <c r="A43" s="21" t="s">
        <v>13</v>
      </c>
      <c r="B43" s="30" t="s">
        <v>14</v>
      </c>
      <c r="C43" s="27"/>
      <c r="D43" s="27"/>
      <c r="E43" s="27"/>
      <c r="F43" s="27"/>
      <c r="G43" s="27"/>
      <c r="H43" s="27"/>
      <c r="I43" s="27"/>
      <c r="J43" s="27"/>
      <c r="K43" s="2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5">
      <c r="A44" s="23">
        <v>1</v>
      </c>
      <c r="B44" s="31" t="s">
        <v>15</v>
      </c>
      <c r="C44" s="25">
        <v>1</v>
      </c>
      <c r="D44" s="26">
        <v>2</v>
      </c>
      <c r="E44" s="27">
        <f t="shared" ref="E44:E52" si="6">SUM(C44:D44)</f>
        <v>3</v>
      </c>
      <c r="F44" s="25">
        <v>3</v>
      </c>
      <c r="G44" s="26">
        <v>7</v>
      </c>
      <c r="H44" s="27">
        <f t="shared" ref="H44:H52" si="7">SUM(F44:G44)</f>
        <v>10</v>
      </c>
      <c r="I44" s="25">
        <v>3</v>
      </c>
      <c r="J44" s="26">
        <v>16</v>
      </c>
      <c r="K44" s="27">
        <f t="shared" ref="K44:K52" si="8">SUM(I44:J44)</f>
        <v>19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5">
      <c r="A45" s="23">
        <v>2</v>
      </c>
      <c r="B45" s="31" t="s">
        <v>16</v>
      </c>
      <c r="C45" s="28">
        <v>1</v>
      </c>
      <c r="D45" s="29">
        <v>2</v>
      </c>
      <c r="E45" s="27">
        <f t="shared" si="6"/>
        <v>3</v>
      </c>
      <c r="F45" s="28">
        <v>1</v>
      </c>
      <c r="G45" s="29">
        <v>1</v>
      </c>
      <c r="H45" s="27">
        <f t="shared" si="7"/>
        <v>2</v>
      </c>
      <c r="I45" s="28">
        <v>0</v>
      </c>
      <c r="J45" s="29">
        <v>4</v>
      </c>
      <c r="K45" s="27">
        <f t="shared" si="8"/>
        <v>4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5">
      <c r="A46" s="23">
        <v>3</v>
      </c>
      <c r="B46" s="31" t="s">
        <v>17</v>
      </c>
      <c r="C46" s="28">
        <v>0</v>
      </c>
      <c r="D46" s="29">
        <v>0</v>
      </c>
      <c r="E46" s="27">
        <f t="shared" si="6"/>
        <v>0</v>
      </c>
      <c r="F46" s="28">
        <v>1</v>
      </c>
      <c r="G46" s="29">
        <v>0</v>
      </c>
      <c r="H46" s="27">
        <f t="shared" si="7"/>
        <v>1</v>
      </c>
      <c r="I46" s="28">
        <v>0</v>
      </c>
      <c r="J46" s="29">
        <v>5</v>
      </c>
      <c r="K46" s="27">
        <f t="shared" si="8"/>
        <v>5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23">
        <v>4</v>
      </c>
      <c r="B47" s="31" t="s">
        <v>18</v>
      </c>
      <c r="C47" s="28">
        <v>1</v>
      </c>
      <c r="D47" s="29">
        <v>1</v>
      </c>
      <c r="E47" s="27">
        <f t="shared" si="6"/>
        <v>2</v>
      </c>
      <c r="F47" s="28">
        <v>0</v>
      </c>
      <c r="G47" s="29">
        <v>2</v>
      </c>
      <c r="H47" s="27">
        <f t="shared" si="7"/>
        <v>2</v>
      </c>
      <c r="I47" s="28">
        <v>1</v>
      </c>
      <c r="J47" s="29">
        <v>4</v>
      </c>
      <c r="K47" s="27">
        <f t="shared" si="8"/>
        <v>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5">
      <c r="A48" s="23">
        <v>5</v>
      </c>
      <c r="B48" s="31" t="s">
        <v>19</v>
      </c>
      <c r="C48" s="28">
        <v>0</v>
      </c>
      <c r="D48" s="29">
        <v>0</v>
      </c>
      <c r="E48" s="27">
        <f t="shared" si="6"/>
        <v>0</v>
      </c>
      <c r="F48" s="28">
        <v>0</v>
      </c>
      <c r="G48" s="29">
        <v>1</v>
      </c>
      <c r="H48" s="27">
        <f t="shared" si="7"/>
        <v>1</v>
      </c>
      <c r="I48" s="28">
        <v>0</v>
      </c>
      <c r="J48" s="29">
        <v>2</v>
      </c>
      <c r="K48" s="27">
        <f t="shared" si="8"/>
        <v>2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5">
      <c r="A49" s="23">
        <v>6</v>
      </c>
      <c r="B49" s="31" t="s">
        <v>20</v>
      </c>
      <c r="C49" s="28">
        <v>0</v>
      </c>
      <c r="D49" s="29">
        <v>3</v>
      </c>
      <c r="E49" s="27">
        <f t="shared" si="6"/>
        <v>3</v>
      </c>
      <c r="F49" s="28">
        <v>1</v>
      </c>
      <c r="G49" s="29">
        <v>1</v>
      </c>
      <c r="H49" s="27">
        <f t="shared" si="7"/>
        <v>2</v>
      </c>
      <c r="I49" s="28">
        <v>0</v>
      </c>
      <c r="J49" s="29">
        <v>5</v>
      </c>
      <c r="K49" s="27">
        <f t="shared" si="8"/>
        <v>5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5">
      <c r="A50" s="23">
        <v>7</v>
      </c>
      <c r="B50" s="31" t="s">
        <v>21</v>
      </c>
      <c r="C50" s="28">
        <v>0</v>
      </c>
      <c r="D50" s="29">
        <v>0</v>
      </c>
      <c r="E50" s="27">
        <f t="shared" si="6"/>
        <v>0</v>
      </c>
      <c r="F50" s="28">
        <v>0</v>
      </c>
      <c r="G50" s="29">
        <v>0</v>
      </c>
      <c r="H50" s="27">
        <f t="shared" si="7"/>
        <v>0</v>
      </c>
      <c r="I50" s="28">
        <v>0</v>
      </c>
      <c r="J50" s="29">
        <v>0</v>
      </c>
      <c r="K50" s="27">
        <f t="shared" si="8"/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5">
      <c r="A51" s="23">
        <v>8</v>
      </c>
      <c r="B51" s="31" t="s">
        <v>22</v>
      </c>
      <c r="C51" s="28">
        <v>0</v>
      </c>
      <c r="D51" s="29">
        <v>0</v>
      </c>
      <c r="E51" s="27">
        <f t="shared" si="6"/>
        <v>0</v>
      </c>
      <c r="F51" s="28">
        <v>0</v>
      </c>
      <c r="G51" s="29">
        <v>1</v>
      </c>
      <c r="H51" s="27">
        <f t="shared" si="7"/>
        <v>1</v>
      </c>
      <c r="I51" s="28">
        <v>0</v>
      </c>
      <c r="J51" s="29">
        <v>1</v>
      </c>
      <c r="K51" s="27">
        <f t="shared" si="8"/>
        <v>1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5">
      <c r="A52" s="23"/>
      <c r="B52" s="30" t="s">
        <v>23</v>
      </c>
      <c r="C52" s="32">
        <f t="shared" ref="C52:D52" si="9">SUM(C44:C51)</f>
        <v>3</v>
      </c>
      <c r="D52" s="32">
        <f t="shared" si="9"/>
        <v>8</v>
      </c>
      <c r="E52" s="32">
        <f t="shared" si="6"/>
        <v>11</v>
      </c>
      <c r="F52" s="32">
        <f t="shared" ref="F52:G52" si="10">SUM(F44:F51)</f>
        <v>6</v>
      </c>
      <c r="G52" s="32">
        <f t="shared" si="10"/>
        <v>13</v>
      </c>
      <c r="H52" s="32">
        <f t="shared" si="7"/>
        <v>19</v>
      </c>
      <c r="I52" s="32">
        <f t="shared" ref="I52:J52" si="11">SUM(I44:I51)</f>
        <v>4</v>
      </c>
      <c r="J52" s="32">
        <f t="shared" si="11"/>
        <v>37</v>
      </c>
      <c r="K52" s="32">
        <f t="shared" si="8"/>
        <v>41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7.25" x14ac:dyDescent="0.25">
      <c r="A53" s="33" t="s">
        <v>24</v>
      </c>
      <c r="B53" s="34" t="s">
        <v>25</v>
      </c>
      <c r="C53" s="35"/>
      <c r="D53" s="35"/>
      <c r="E53" s="35"/>
      <c r="F53" s="35"/>
      <c r="G53" s="35"/>
      <c r="H53" s="35"/>
      <c r="I53" s="35"/>
      <c r="J53" s="35"/>
      <c r="K53" s="3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100000000000001" customHeight="1" x14ac:dyDescent="0.25">
      <c r="A54" s="36">
        <v>1</v>
      </c>
      <c r="B54" s="37" t="s">
        <v>26</v>
      </c>
      <c r="C54" s="38">
        <v>0</v>
      </c>
      <c r="D54" s="39">
        <v>1</v>
      </c>
      <c r="E54" s="35">
        <f t="shared" ref="E54:E70" si="12">SUM(C54:D54)</f>
        <v>1</v>
      </c>
      <c r="F54" s="38">
        <v>0</v>
      </c>
      <c r="G54" s="39">
        <v>2</v>
      </c>
      <c r="H54" s="35">
        <f t="shared" ref="H54:H70" si="13">SUM(F54:G54)</f>
        <v>2</v>
      </c>
      <c r="I54" s="38">
        <v>3</v>
      </c>
      <c r="J54" s="39">
        <v>6</v>
      </c>
      <c r="K54" s="35">
        <f t="shared" ref="K54:K70" si="14">SUM(I54:J54)</f>
        <v>9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100000000000001" customHeight="1" x14ac:dyDescent="0.25">
      <c r="A55" s="36">
        <v>2</v>
      </c>
      <c r="B55" s="37" t="s">
        <v>27</v>
      </c>
      <c r="C55" s="40">
        <v>0</v>
      </c>
      <c r="D55" s="41">
        <v>0</v>
      </c>
      <c r="E55" s="35">
        <f t="shared" si="12"/>
        <v>0</v>
      </c>
      <c r="F55" s="40">
        <v>0</v>
      </c>
      <c r="G55" s="41">
        <v>0</v>
      </c>
      <c r="H55" s="35">
        <f t="shared" si="13"/>
        <v>0</v>
      </c>
      <c r="I55" s="40">
        <v>0</v>
      </c>
      <c r="J55" s="41">
        <v>0</v>
      </c>
      <c r="K55" s="35">
        <f t="shared" si="14"/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100000000000001" customHeight="1" x14ac:dyDescent="0.25">
      <c r="A56" s="36">
        <v>3</v>
      </c>
      <c r="B56" s="37" t="s">
        <v>28</v>
      </c>
      <c r="C56" s="40">
        <v>0</v>
      </c>
      <c r="D56" s="41">
        <v>0</v>
      </c>
      <c r="E56" s="35">
        <f t="shared" si="12"/>
        <v>0</v>
      </c>
      <c r="F56" s="40">
        <v>0</v>
      </c>
      <c r="G56" s="41">
        <v>0</v>
      </c>
      <c r="H56" s="35">
        <f t="shared" si="13"/>
        <v>0</v>
      </c>
      <c r="I56" s="40">
        <v>0</v>
      </c>
      <c r="J56" s="41">
        <v>0</v>
      </c>
      <c r="K56" s="35">
        <f t="shared" si="14"/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100000000000001" customHeight="1" x14ac:dyDescent="0.25">
      <c r="A57" s="36">
        <v>4</v>
      </c>
      <c r="B57" s="37" t="s">
        <v>29</v>
      </c>
      <c r="C57" s="40">
        <v>4</v>
      </c>
      <c r="D57" s="41">
        <v>19</v>
      </c>
      <c r="E57" s="35">
        <f t="shared" si="12"/>
        <v>23</v>
      </c>
      <c r="F57" s="40">
        <v>1</v>
      </c>
      <c r="G57" s="41">
        <v>4</v>
      </c>
      <c r="H57" s="35">
        <f t="shared" si="13"/>
        <v>5</v>
      </c>
      <c r="I57" s="40">
        <v>0</v>
      </c>
      <c r="J57" s="41">
        <v>1</v>
      </c>
      <c r="K57" s="35">
        <f t="shared" si="14"/>
        <v>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100000000000001" customHeight="1" x14ac:dyDescent="0.25">
      <c r="A58" s="36">
        <v>5</v>
      </c>
      <c r="B58" s="37" t="s">
        <v>30</v>
      </c>
      <c r="C58" s="40">
        <v>0</v>
      </c>
      <c r="D58" s="41">
        <v>0</v>
      </c>
      <c r="E58" s="35">
        <f t="shared" si="12"/>
        <v>0</v>
      </c>
      <c r="F58" s="40">
        <v>1</v>
      </c>
      <c r="G58" s="41">
        <v>1</v>
      </c>
      <c r="H58" s="35">
        <f t="shared" si="13"/>
        <v>2</v>
      </c>
      <c r="I58" s="40">
        <v>0</v>
      </c>
      <c r="J58" s="41">
        <v>0</v>
      </c>
      <c r="K58" s="35">
        <f t="shared" si="14"/>
        <v>0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100000000000001" customHeight="1" x14ac:dyDescent="0.25">
      <c r="A59" s="36">
        <v>6</v>
      </c>
      <c r="B59" s="37" t="s">
        <v>31</v>
      </c>
      <c r="C59" s="40">
        <v>0</v>
      </c>
      <c r="D59" s="41">
        <v>0</v>
      </c>
      <c r="E59" s="35">
        <f t="shared" si="12"/>
        <v>0</v>
      </c>
      <c r="F59" s="40">
        <v>0</v>
      </c>
      <c r="G59" s="41">
        <v>0</v>
      </c>
      <c r="H59" s="35">
        <f t="shared" si="13"/>
        <v>0</v>
      </c>
      <c r="I59" s="40">
        <v>0</v>
      </c>
      <c r="J59" s="41">
        <v>0</v>
      </c>
      <c r="K59" s="35">
        <f t="shared" si="14"/>
        <v>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100000000000001" customHeight="1" x14ac:dyDescent="0.25">
      <c r="A60" s="36">
        <v>7</v>
      </c>
      <c r="B60" s="37" t="s">
        <v>32</v>
      </c>
      <c r="C60" s="40">
        <v>0</v>
      </c>
      <c r="D60" s="41">
        <v>0</v>
      </c>
      <c r="E60" s="35">
        <f t="shared" si="12"/>
        <v>0</v>
      </c>
      <c r="F60" s="40">
        <v>0</v>
      </c>
      <c r="G60" s="41">
        <v>0</v>
      </c>
      <c r="H60" s="35">
        <f t="shared" si="13"/>
        <v>0</v>
      </c>
      <c r="I60" s="40">
        <v>0</v>
      </c>
      <c r="J60" s="41">
        <v>0</v>
      </c>
      <c r="K60" s="35">
        <f t="shared" si="14"/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100000000000001" customHeight="1" x14ac:dyDescent="0.25">
      <c r="A61" s="36">
        <v>8</v>
      </c>
      <c r="B61" s="37" t="s">
        <v>33</v>
      </c>
      <c r="C61" s="40">
        <v>0</v>
      </c>
      <c r="D61" s="41">
        <v>0</v>
      </c>
      <c r="E61" s="35">
        <f t="shared" si="12"/>
        <v>0</v>
      </c>
      <c r="F61" s="40">
        <v>0</v>
      </c>
      <c r="G61" s="41">
        <v>0</v>
      </c>
      <c r="H61" s="35">
        <f t="shared" si="13"/>
        <v>0</v>
      </c>
      <c r="I61" s="40">
        <v>0</v>
      </c>
      <c r="J61" s="41">
        <v>0</v>
      </c>
      <c r="K61" s="35">
        <f t="shared" si="14"/>
        <v>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x14ac:dyDescent="0.25">
      <c r="A62" s="36">
        <v>9</v>
      </c>
      <c r="B62" s="37" t="s">
        <v>34</v>
      </c>
      <c r="C62" s="40">
        <v>0</v>
      </c>
      <c r="D62" s="41">
        <v>0</v>
      </c>
      <c r="E62" s="35">
        <f t="shared" si="12"/>
        <v>0</v>
      </c>
      <c r="F62" s="40">
        <v>0</v>
      </c>
      <c r="G62" s="41">
        <v>0</v>
      </c>
      <c r="H62" s="35">
        <f t="shared" si="13"/>
        <v>0</v>
      </c>
      <c r="I62" s="40">
        <v>0</v>
      </c>
      <c r="J62" s="41">
        <v>0</v>
      </c>
      <c r="K62" s="35">
        <f t="shared" si="14"/>
        <v>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x14ac:dyDescent="0.25">
      <c r="A63" s="36">
        <v>10</v>
      </c>
      <c r="B63" s="37" t="s">
        <v>35</v>
      </c>
      <c r="C63" s="40">
        <v>0</v>
      </c>
      <c r="D63" s="41">
        <v>0</v>
      </c>
      <c r="E63" s="35">
        <f t="shared" si="12"/>
        <v>0</v>
      </c>
      <c r="F63" s="40">
        <v>0</v>
      </c>
      <c r="G63" s="41">
        <v>0</v>
      </c>
      <c r="H63" s="35">
        <f t="shared" si="13"/>
        <v>0</v>
      </c>
      <c r="I63" s="40">
        <v>0</v>
      </c>
      <c r="J63" s="41">
        <v>0</v>
      </c>
      <c r="K63" s="35">
        <f t="shared" si="14"/>
        <v>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x14ac:dyDescent="0.25">
      <c r="A64" s="36">
        <v>11</v>
      </c>
      <c r="B64" s="37" t="s">
        <v>36</v>
      </c>
      <c r="C64" s="40">
        <v>0</v>
      </c>
      <c r="D64" s="41">
        <v>0</v>
      </c>
      <c r="E64" s="35">
        <f t="shared" si="12"/>
        <v>0</v>
      </c>
      <c r="F64" s="40">
        <v>0</v>
      </c>
      <c r="G64" s="41">
        <v>0</v>
      </c>
      <c r="H64" s="35">
        <f t="shared" si="13"/>
        <v>0</v>
      </c>
      <c r="I64" s="40">
        <v>0</v>
      </c>
      <c r="J64" s="41">
        <v>0</v>
      </c>
      <c r="K64" s="35">
        <f t="shared" si="14"/>
        <v>0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x14ac:dyDescent="0.25">
      <c r="A65" s="36">
        <v>12</v>
      </c>
      <c r="B65" s="37" t="s">
        <v>37</v>
      </c>
      <c r="C65" s="40">
        <v>0</v>
      </c>
      <c r="D65" s="41">
        <v>0</v>
      </c>
      <c r="E65" s="35">
        <f t="shared" si="12"/>
        <v>0</v>
      </c>
      <c r="F65" s="40">
        <v>0</v>
      </c>
      <c r="G65" s="41">
        <v>0</v>
      </c>
      <c r="H65" s="35">
        <f t="shared" si="13"/>
        <v>0</v>
      </c>
      <c r="I65" s="40">
        <v>0</v>
      </c>
      <c r="J65" s="41">
        <v>0</v>
      </c>
      <c r="K65" s="35">
        <f t="shared" si="14"/>
        <v>0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0" x14ac:dyDescent="0.25">
      <c r="A66" s="36">
        <v>13</v>
      </c>
      <c r="B66" s="37" t="s">
        <v>38</v>
      </c>
      <c r="C66" s="40">
        <v>0</v>
      </c>
      <c r="D66" s="41">
        <v>0</v>
      </c>
      <c r="E66" s="35">
        <f t="shared" si="12"/>
        <v>0</v>
      </c>
      <c r="F66" s="40">
        <v>0</v>
      </c>
      <c r="G66" s="41">
        <v>0</v>
      </c>
      <c r="H66" s="35">
        <f t="shared" si="13"/>
        <v>0</v>
      </c>
      <c r="I66" s="40">
        <v>0</v>
      </c>
      <c r="J66" s="41">
        <v>0</v>
      </c>
      <c r="K66" s="35">
        <f t="shared" si="14"/>
        <v>0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25">
      <c r="A67" s="36">
        <v>14</v>
      </c>
      <c r="B67" s="37" t="s">
        <v>39</v>
      </c>
      <c r="C67" s="40">
        <v>0</v>
      </c>
      <c r="D67" s="41">
        <v>0</v>
      </c>
      <c r="E67" s="35">
        <f t="shared" si="12"/>
        <v>0</v>
      </c>
      <c r="F67" s="40">
        <v>0</v>
      </c>
      <c r="G67" s="41">
        <v>0</v>
      </c>
      <c r="H67" s="35">
        <f t="shared" si="13"/>
        <v>0</v>
      </c>
      <c r="I67" s="40">
        <v>0</v>
      </c>
      <c r="J67" s="41">
        <v>0</v>
      </c>
      <c r="K67" s="35">
        <f t="shared" si="14"/>
        <v>0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x14ac:dyDescent="0.25">
      <c r="A68" s="36">
        <v>15</v>
      </c>
      <c r="B68" s="37" t="s">
        <v>40</v>
      </c>
      <c r="C68" s="40">
        <v>0</v>
      </c>
      <c r="D68" s="41">
        <v>0</v>
      </c>
      <c r="E68" s="35">
        <f t="shared" si="12"/>
        <v>0</v>
      </c>
      <c r="F68" s="40">
        <v>0</v>
      </c>
      <c r="G68" s="41">
        <v>0</v>
      </c>
      <c r="H68" s="35">
        <f t="shared" si="13"/>
        <v>0</v>
      </c>
      <c r="I68" s="40">
        <v>0</v>
      </c>
      <c r="J68" s="41">
        <v>0</v>
      </c>
      <c r="K68" s="35">
        <f t="shared" si="14"/>
        <v>0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36">
        <v>16</v>
      </c>
      <c r="B69" s="37" t="s">
        <v>41</v>
      </c>
      <c r="C69" s="40">
        <v>0</v>
      </c>
      <c r="D69" s="41">
        <v>0</v>
      </c>
      <c r="E69" s="35">
        <f t="shared" si="12"/>
        <v>0</v>
      </c>
      <c r="F69" s="40">
        <v>0</v>
      </c>
      <c r="G69" s="41">
        <v>0</v>
      </c>
      <c r="H69" s="35">
        <f t="shared" si="13"/>
        <v>0</v>
      </c>
      <c r="I69" s="40">
        <v>0</v>
      </c>
      <c r="J69" s="41">
        <v>0</v>
      </c>
      <c r="K69" s="35">
        <f t="shared" si="14"/>
        <v>0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1.5" x14ac:dyDescent="0.25">
      <c r="A70" s="42"/>
      <c r="B70" s="34" t="s">
        <v>42</v>
      </c>
      <c r="C70" s="43">
        <f t="shared" ref="C70:D70" si="15">SUM(C54:C69)</f>
        <v>4</v>
      </c>
      <c r="D70" s="43">
        <f t="shared" si="15"/>
        <v>20</v>
      </c>
      <c r="E70" s="43">
        <f t="shared" si="12"/>
        <v>24</v>
      </c>
      <c r="F70" s="43">
        <f t="shared" ref="F70:G70" si="16">SUM(F54:F69)</f>
        <v>2</v>
      </c>
      <c r="G70" s="43">
        <f t="shared" si="16"/>
        <v>7</v>
      </c>
      <c r="H70" s="43">
        <f t="shared" si="13"/>
        <v>9</v>
      </c>
      <c r="I70" s="43">
        <f t="shared" ref="I70:J70" si="17">SUM(I54:I69)</f>
        <v>3</v>
      </c>
      <c r="J70" s="43">
        <f t="shared" si="17"/>
        <v>7</v>
      </c>
      <c r="K70" s="43">
        <f t="shared" si="14"/>
        <v>10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44" t="s">
        <v>43</v>
      </c>
      <c r="B71" s="16"/>
      <c r="C71" s="45">
        <f t="shared" ref="C71:K71" si="18">C42+C52+C70</f>
        <v>14</v>
      </c>
      <c r="D71" s="45">
        <f t="shared" si="18"/>
        <v>75</v>
      </c>
      <c r="E71" s="45">
        <f t="shared" si="18"/>
        <v>89</v>
      </c>
      <c r="F71" s="45">
        <f t="shared" si="18"/>
        <v>13</v>
      </c>
      <c r="G71" s="45">
        <f t="shared" si="18"/>
        <v>46</v>
      </c>
      <c r="H71" s="45">
        <f t="shared" si="18"/>
        <v>59</v>
      </c>
      <c r="I71" s="45">
        <f t="shared" si="18"/>
        <v>13</v>
      </c>
      <c r="J71" s="45">
        <f t="shared" si="18"/>
        <v>68</v>
      </c>
      <c r="K71" s="45">
        <f t="shared" si="18"/>
        <v>81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44" t="s">
        <v>44</v>
      </c>
      <c r="B72" s="16"/>
      <c r="C72" s="46">
        <v>14</v>
      </c>
      <c r="D72" s="47">
        <v>75</v>
      </c>
      <c r="E72" s="43">
        <f>C72+D72</f>
        <v>89</v>
      </c>
      <c r="F72" s="46">
        <v>13</v>
      </c>
      <c r="G72" s="47">
        <v>46</v>
      </c>
      <c r="H72" s="43">
        <f>F72+G72</f>
        <v>59</v>
      </c>
      <c r="I72" s="46">
        <v>11</v>
      </c>
      <c r="J72" s="47">
        <v>63</v>
      </c>
      <c r="K72" s="43">
        <f>I72+J72</f>
        <v>74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25">
      <c r="A73" s="22" t="s">
        <v>45</v>
      </c>
      <c r="B73" s="48"/>
      <c r="C73" s="35"/>
      <c r="D73" s="35"/>
      <c r="E73" s="49">
        <f>E72/'[1]2. Jml Penduduk'!$E$28*100000</f>
        <v>9.2425184928256243</v>
      </c>
      <c r="F73" s="43"/>
      <c r="G73" s="43"/>
      <c r="H73" s="49">
        <f>H72/'[1]2. Jml Penduduk'!$E$28*100000</f>
        <v>6.1270628210866507</v>
      </c>
      <c r="I73" s="43"/>
      <c r="J73" s="43"/>
      <c r="K73" s="49">
        <f>K72/'[1]2. Jml Penduduk'!$E$28*100000</f>
        <v>7.6847906569561371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3"/>
      <c r="B74" s="2"/>
      <c r="C74" s="50"/>
      <c r="D74" s="50"/>
      <c r="E74" s="50"/>
      <c r="F74" s="5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51" t="s">
        <v>46</v>
      </c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5.75" customHeight="1" x14ac:dyDescent="0.25">
      <c r="A76" s="52" t="s">
        <v>47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31.5" customHeight="1" x14ac:dyDescent="0.25">
      <c r="A77" s="53"/>
      <c r="B77" s="54" t="s">
        <v>48</v>
      </c>
      <c r="C77" s="5"/>
      <c r="D77" s="5"/>
      <c r="E77" s="5"/>
      <c r="F77" s="5"/>
      <c r="G77" s="5"/>
      <c r="H77" s="5"/>
      <c r="I77" s="5"/>
      <c r="J77" s="5"/>
      <c r="K77" s="5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5.75" customHeight="1" x14ac:dyDescent="0.2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11">
    <mergeCell ref="A71:B71"/>
    <mergeCell ref="A72:B72"/>
    <mergeCell ref="A75:B75"/>
    <mergeCell ref="B77:K77"/>
    <mergeCell ref="A1:B1"/>
    <mergeCell ref="A3:K3"/>
    <mergeCell ref="A7:A8"/>
    <mergeCell ref="B7:B8"/>
    <mergeCell ref="C7:E7"/>
    <mergeCell ref="F7:H7"/>
    <mergeCell ref="I7:K7"/>
  </mergeCells>
  <printOptions horizontalCentered="1"/>
  <pageMargins left="0.98425196850393704" right="0.35433070866141736" top="0.74803149606299213" bottom="0.9055118110236221" header="0" footer="0"/>
  <pageSetup paperSize="9" scale="55" orientation="portrait" r:id="rId1"/>
  <headerFooter>
    <oddFooter>&amp;R122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 KM Kesling Gizi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2025-11-13T03:19:19Z</cp:lastPrinted>
  <dcterms:created xsi:type="dcterms:W3CDTF">2025-11-13T03:18:28Z</dcterms:created>
  <dcterms:modified xsi:type="dcterms:W3CDTF">2025-11-13T03:19:58Z</dcterms:modified>
</cp:coreProperties>
</file>