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SADAP\PENUTUP DEFISIT RILL ANGGARAN KABUPATEN PONOROGO\"/>
    </mc:Choice>
  </mc:AlternateContent>
  <xr:revisionPtr revIDLastSave="0" documentId="13_ncr:1_{F4827025-707B-4573-944A-11E8D4AAB6E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erincian SILPA" sheetId="2" r:id="rId1"/>
    <sheet name="Audited 2024" sheetId="1" r:id="rId2"/>
    <sheet name="DEFISIT RIIL ANGGARAN" sheetId="3" r:id="rId3"/>
  </sheets>
  <definedNames>
    <definedName name="_xlnm.Print_Area" localSheetId="2">'DEFISIT RIIL ANGGARAN'!$A$1:$G$19</definedName>
    <definedName name="_xlnm.Print_Titles" localSheetId="1">'Audited 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utqGlponSSFX2frDhIJ0qATIwHMsPc34rbj7Bn6gME="/>
    </ext>
  </extLst>
</workbook>
</file>

<file path=xl/calcChain.xml><?xml version="1.0" encoding="utf-8"?>
<calcChain xmlns="http://schemas.openxmlformats.org/spreadsheetml/2006/main">
  <c r="F15" i="3" l="1"/>
  <c r="G15" i="3"/>
  <c r="E15" i="3"/>
  <c r="D15" i="3"/>
  <c r="C153" i="2" l="1"/>
  <c r="C161" i="2" l="1"/>
  <c r="E1027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949" i="1"/>
  <c r="E948" i="1"/>
  <c r="D1120" i="1"/>
  <c r="E1100" i="1"/>
  <c r="E1111" i="1"/>
  <c r="D114" i="2"/>
  <c r="E1116" i="1" l="1"/>
  <c r="D70" i="2"/>
  <c r="F31" i="2"/>
  <c r="C4" i="2" l="1"/>
  <c r="C151" i="2"/>
  <c r="C148" i="2"/>
  <c r="C156" i="2" s="1"/>
  <c r="D139" i="2"/>
  <c r="D137" i="2"/>
  <c r="C135" i="2"/>
  <c r="D110" i="2"/>
  <c r="D95" i="2"/>
  <c r="C94" i="2"/>
  <c r="D66" i="2"/>
  <c r="D46" i="2"/>
  <c r="D35" i="2"/>
  <c r="C24" i="2"/>
  <c r="C22" i="2"/>
  <c r="C19" i="2"/>
  <c r="C18" i="2" s="1"/>
  <c r="C7" i="2"/>
  <c r="E946" i="1"/>
  <c r="E945" i="1"/>
  <c r="E944" i="1"/>
  <c r="I3" i="1" s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I2" i="1" s="1"/>
  <c r="I1" i="1"/>
  <c r="D145" i="2" l="1"/>
  <c r="C118" i="2"/>
  <c r="D94" i="2" s="1"/>
  <c r="E94" i="2" s="1"/>
  <c r="D96" i="2"/>
  <c r="D97" i="2" s="1"/>
  <c r="H6" i="2"/>
  <c r="C6" i="2"/>
  <c r="I4" i="1"/>
  <c r="C32" i="2"/>
  <c r="D119" i="2"/>
  <c r="C93" i="2" l="1"/>
  <c r="E7" i="2" s="1"/>
  <c r="D12" i="2"/>
  <c r="E14" i="2"/>
  <c r="E6" i="2"/>
  <c r="E8" i="2" l="1"/>
  <c r="E10" i="2" s="1"/>
</calcChain>
</file>

<file path=xl/sharedStrings.xml><?xml version="1.0" encoding="utf-8"?>
<sst xmlns="http://schemas.openxmlformats.org/spreadsheetml/2006/main" count="2583" uniqueCount="2135">
  <si>
    <t>PEMERINTAHAN KAB. PONOROGO</t>
  </si>
  <si>
    <t>SILPA</t>
  </si>
  <si>
    <t>LAPORAN REALISASI ANGGARAN PENDAPATAN DAN BELANJA DAERAH (KONSOLIDASI)</t>
  </si>
  <si>
    <t>Pendapatan</t>
  </si>
  <si>
    <t>TAHUN ANGGARAN 2024</t>
  </si>
  <si>
    <t>Belanja</t>
  </si>
  <si>
    <t>01 Januari 2024 Sampai 31 Desember 2024</t>
  </si>
  <si>
    <t>Kode Rekening</t>
  </si>
  <si>
    <t>URAIAN</t>
  </si>
  <si>
    <t>ANGGARAN</t>
  </si>
  <si>
    <t>REALISASI 2024</t>
  </si>
  <si>
    <t>% 2024</t>
  </si>
  <si>
    <t>REALISASI 2023</t>
  </si>
  <si>
    <t>1</t>
  </si>
  <si>
    <t>2</t>
  </si>
  <si>
    <t>3</t>
  </si>
  <si>
    <t>4</t>
  </si>
  <si>
    <t>5 = (4 / 3) * 100</t>
  </si>
  <si>
    <t>6</t>
  </si>
  <si>
    <t>PENDAPATAN DAERAH</t>
  </si>
  <si>
    <t>4.1</t>
  </si>
  <si>
    <t>PENDAPATAN ASLI DAERAH (PAD)</t>
  </si>
  <si>
    <t>4.1.01</t>
  </si>
  <si>
    <t>Pajak Daerah</t>
  </si>
  <si>
    <t>4.1.01.06</t>
  </si>
  <si>
    <t>Pajak Hotel</t>
  </si>
  <si>
    <t>4.1.01.06.01</t>
  </si>
  <si>
    <t>4.1.01.06.01.0001</t>
  </si>
  <si>
    <t>4.1.01.06.03</t>
  </si>
  <si>
    <t>Pajak Losmen</t>
  </si>
  <si>
    <t>4.1.01.06.03.0001</t>
  </si>
  <si>
    <t>4.1.01.07</t>
  </si>
  <si>
    <t>Pajak Restoran</t>
  </si>
  <si>
    <t>4.1.01.07.01</t>
  </si>
  <si>
    <t>Pajak Restoran dan Sejenisnya</t>
  </si>
  <si>
    <t>4.1.01.07.01.0001</t>
  </si>
  <si>
    <t>4.1.01.07.05</t>
  </si>
  <si>
    <t>Pajak Warung dan Sejenisnya</t>
  </si>
  <si>
    <t>4.1.01.07.05.0001</t>
  </si>
  <si>
    <t>4.1.01.07.07</t>
  </si>
  <si>
    <t>Pajak Jasa Boga/Katering dan Sejenisnya</t>
  </si>
  <si>
    <t>4.1.01.07.07.0001</t>
  </si>
  <si>
    <t>4.1.01.08</t>
  </si>
  <si>
    <t>Pajak Hiburan</t>
  </si>
  <si>
    <t>4.1.01.08.01</t>
  </si>
  <si>
    <t>Pajak Tontonan Film</t>
  </si>
  <si>
    <t>4.1.01.08.01.0001</t>
  </si>
  <si>
    <t>4.1.01.08.05</t>
  </si>
  <si>
    <t>Pajak Diskotik, Karaoke, Klub Malam, dan Sejenisnya</t>
  </si>
  <si>
    <t>4.1.01.08.05.0001</t>
  </si>
  <si>
    <t>4.1.01.09</t>
  </si>
  <si>
    <t>Pajak Reklame</t>
  </si>
  <si>
    <t>4.1.01.09.01</t>
  </si>
  <si>
    <t>Pajak Reklame Papan/Billboard/Videotron/ Megatron</t>
  </si>
  <si>
    <t>4.1.01.09.01.0001</t>
  </si>
  <si>
    <t>4.1.01.09.02</t>
  </si>
  <si>
    <t>Pajak Reklame Kain</t>
  </si>
  <si>
    <t>4.1.01.09.02.0001</t>
  </si>
  <si>
    <t>4.1.01.10</t>
  </si>
  <si>
    <t>Pajak Penerangan Jalan</t>
  </si>
  <si>
    <t>4.1.01.10.01</t>
  </si>
  <si>
    <t>Pajak Penerangan Jalan Dihasilkan Sendiri</t>
  </si>
  <si>
    <t>4.1.01.10.01.0001</t>
  </si>
  <si>
    <t>4.1.01.10.02</t>
  </si>
  <si>
    <t>Pajak Penerangan Jalan Sumber Lain</t>
  </si>
  <si>
    <t>4.1.01.10.02.0001</t>
  </si>
  <si>
    <t>4.1.01.11</t>
  </si>
  <si>
    <t>Pajak Parkir</t>
  </si>
  <si>
    <t>4.1.01.11.01</t>
  </si>
  <si>
    <t>4.1.01.11.01.0001</t>
  </si>
  <si>
    <t>4.1.01.12</t>
  </si>
  <si>
    <t>Pajak Air Tanah</t>
  </si>
  <si>
    <t>4.1.01.12.01</t>
  </si>
  <si>
    <t>4.1.01.12.01.0001</t>
  </si>
  <si>
    <t>4.1.01.14</t>
  </si>
  <si>
    <t>Pajak Mineral Bukan Logam dan Batuan</t>
  </si>
  <si>
    <t>4.1.01.14.12</t>
  </si>
  <si>
    <t>Pajak Granit/Andesit</t>
  </si>
  <si>
    <t>4.1.01.14.12.0001</t>
  </si>
  <si>
    <t>4.1.01.15</t>
  </si>
  <si>
    <t>Pajak Bumi dan Bangunan Perdesaan dan Perkotaan (PBBP2)</t>
  </si>
  <si>
    <t>4.1.01.15.01</t>
  </si>
  <si>
    <t>PBBP2</t>
  </si>
  <si>
    <t>4.1.01.15.01.0001</t>
  </si>
  <si>
    <t>4.1.01.16</t>
  </si>
  <si>
    <t>Bea Perolehan Hak Atas Tanah dan Bangunan (BPHTB)</t>
  </si>
  <si>
    <t>4.1.01.16.01</t>
  </si>
  <si>
    <t>BPHTB-Pemindahan Hak</t>
  </si>
  <si>
    <t>4.1.01.16.01.0001</t>
  </si>
  <si>
    <t>4.1.02</t>
  </si>
  <si>
    <t>Retribusi Daerah</t>
  </si>
  <si>
    <t>4.1.02.01</t>
  </si>
  <si>
    <t>Retribusi Jasa Umum</t>
  </si>
  <si>
    <t>4.1.02.01.01</t>
  </si>
  <si>
    <t>Retribusi Pelayanan Kesehatan</t>
  </si>
  <si>
    <t>4.1.02.01.01.0001</t>
  </si>
  <si>
    <t>Retribusi Pelayanan Kesehatan di Puskesmas</t>
  </si>
  <si>
    <t>4.1.02.01.01.0005</t>
  </si>
  <si>
    <t>Retribusi Pelayanan Kesehatan di Rumah Sakit Umum Daerah</t>
  </si>
  <si>
    <t>4.1.02.01.01.0006</t>
  </si>
  <si>
    <t>Retribusi Pelayanan Kesehatan di Tempat Pelayanan Kesehatan Lainnya yang Sejenis</t>
  </si>
  <si>
    <t>4.1.02.01.02</t>
  </si>
  <si>
    <t>Retribusi Pelayanan Persampahan/ Kebersihan</t>
  </si>
  <si>
    <t>4.1.02.01.02.0001</t>
  </si>
  <si>
    <t>4.1.02.01.03</t>
  </si>
  <si>
    <t>Retribusi Pelayanan Pemakaman dan Pengabuan Mayat</t>
  </si>
  <si>
    <t>4.1.02.01.03.0002</t>
  </si>
  <si>
    <t>Retribusi Sewa Tempat Pemakaman atau Pembakaran/Pengabuan Mayat</t>
  </si>
  <si>
    <t>4.1.02.01.04</t>
  </si>
  <si>
    <t>Retribusi Pelayanan Parkir di Tepi Jalan Umum</t>
  </si>
  <si>
    <t>4.1.02.01.04.0001</t>
  </si>
  <si>
    <t>Retribusi Penyediaan Pelayanan Parkir di Tepi Jalan Umum</t>
  </si>
  <si>
    <t>4.1.02.01.05</t>
  </si>
  <si>
    <t>Retribusi Pelayanan Pasar</t>
  </si>
  <si>
    <t>4.1.02.01.05.0001</t>
  </si>
  <si>
    <t>Retribusi Pelataran</t>
  </si>
  <si>
    <t>4.1.02.01.05.0002</t>
  </si>
  <si>
    <t>Retribusi Los</t>
  </si>
  <si>
    <t>4.1.02.01.05.0003</t>
  </si>
  <si>
    <t>Retribusi Kios</t>
  </si>
  <si>
    <t>4.1.02.01.06</t>
  </si>
  <si>
    <t>Retribusi Pengujian Kendaraan Bermotor</t>
  </si>
  <si>
    <t>4.1.02.01.06.0001</t>
  </si>
  <si>
    <t>4.1.02.01.07</t>
  </si>
  <si>
    <t>Retribusi Pemeriksaan Alat Pemadam Kebakaran</t>
  </si>
  <si>
    <t>4.1.02.01.07.0001</t>
  </si>
  <si>
    <t>Retribusi Pelayanan Pemeriksaan dan/atau Pengujian Alat Pemadam Kebakaran</t>
  </si>
  <si>
    <t>4.1.02.01.09</t>
  </si>
  <si>
    <t>Retribusi Penyediaan dan/atau Penyedotan Kakus</t>
  </si>
  <si>
    <t>4.1.02.01.09.0001</t>
  </si>
  <si>
    <t>4.1.02.01.10</t>
  </si>
  <si>
    <t>Retribusi Pengolahan Limbah Cair</t>
  </si>
  <si>
    <t>4.1.02.01.10.0001</t>
  </si>
  <si>
    <t>Retribusi Rumah Tangga</t>
  </si>
  <si>
    <t>4.1.02.01.11</t>
  </si>
  <si>
    <t>Retribusi Pelayanan Tera/Tera Ulang</t>
  </si>
  <si>
    <t>4.1.02.01.11.0001</t>
  </si>
  <si>
    <t>Retribusi Pelayanan Pengujian Alat-Alat Ukur, Takar, Timbang, dan Perlengkapannya</t>
  </si>
  <si>
    <t>4.1.02.01.13</t>
  </si>
  <si>
    <t>Retribusi Pengawasan dan Pengendalian Menara Telekomunikasi</t>
  </si>
  <si>
    <t>4.1.02.01.13.0001</t>
  </si>
  <si>
    <t>4.1.02.02</t>
  </si>
  <si>
    <t>Retribusi Jasa Usaha</t>
  </si>
  <si>
    <t>4.1.02.02.01</t>
  </si>
  <si>
    <t>Retribusi Pemakaian Kekayaan Daerah</t>
  </si>
  <si>
    <t>4.1.02.02.01.0001</t>
  </si>
  <si>
    <t>Retribusi Penyewaan Tanah dan Bangunan</t>
  </si>
  <si>
    <t>4.1.02.02.01.0004</t>
  </si>
  <si>
    <t>Retribusi Pemakaian Laboratorium</t>
  </si>
  <si>
    <t>4.1.02.02.01.0006</t>
  </si>
  <si>
    <t>Retribusi Pemakaian Kendaraan Bermotor</t>
  </si>
  <si>
    <t>4.1.02.02.02</t>
  </si>
  <si>
    <t>Retribusi Pasar Grosir dan/atau Pertokoan</t>
  </si>
  <si>
    <t>4.1.02.02.02.0002</t>
  </si>
  <si>
    <t>Retribusi Penyediaan Fasilitas Pasar/Pertokoan yang Dikontrakkan</t>
  </si>
  <si>
    <t>4.1.02.02.04</t>
  </si>
  <si>
    <t>Retribusi Terminal</t>
  </si>
  <si>
    <t>4.1.02.02.04.0003</t>
  </si>
  <si>
    <t>Retribusi Pelayanan Penyediaan Fasilitas Lainnya di Lingkungan Terminal</t>
  </si>
  <si>
    <t>4.1.02.02.05</t>
  </si>
  <si>
    <t>Retribusi Tempat Khusus Parkir</t>
  </si>
  <si>
    <t>4.1.02.02.05.0001</t>
  </si>
  <si>
    <t>Retribusi Pelayanan Tempat Khusus Parkir</t>
  </si>
  <si>
    <t>4.1.02.02.09</t>
  </si>
  <si>
    <t>Retribusi Tempat Rekreasi dan Olahraga</t>
  </si>
  <si>
    <t>4.1.02.02.09.0001</t>
  </si>
  <si>
    <t>Retribusi Pelayanan Tempat Rekreasi dan Olahraga</t>
  </si>
  <si>
    <t>4.1.02.02.11</t>
  </si>
  <si>
    <t>Retribusi Penjualan Produksi Usaha Daerah</t>
  </si>
  <si>
    <t>4.1.02.02.11.0001</t>
  </si>
  <si>
    <t>Retribusi Penjualan Produksi Hasil Usaha Daerah berupa Bibit atau Benih Tanaman</t>
  </si>
  <si>
    <t>4.1.02.02.11.0003</t>
  </si>
  <si>
    <t>Retribusi Penjualan Produksi hasil Usaha Daerah berupa Bibit atau Benih Ikan</t>
  </si>
  <si>
    <t>4.1.02.02.11.0004</t>
  </si>
  <si>
    <t>Retribusi Penjualan Produksi hasil Usaha Daerah selain Bibit atau Benih Tanaman, Ternak, dan Ikan</t>
  </si>
  <si>
    <t>4.1.02.02.19</t>
  </si>
  <si>
    <t>Retribusi Penjualan Hasil Produksi Usaha Pemerintah Daerah</t>
  </si>
  <si>
    <t>4.1.02.02.19.0001</t>
  </si>
  <si>
    <t>4.1.02.03</t>
  </si>
  <si>
    <t>Retribusi Perizinan Tertentu</t>
  </si>
  <si>
    <t>4.1.02.03.01</t>
  </si>
  <si>
    <t>Retribusi Izin Mendirikan Bangunan</t>
  </si>
  <si>
    <t>4.1.02.03.01.0001</t>
  </si>
  <si>
    <t>Retribusi Pemberian Izin Mendirikan Bangunan</t>
  </si>
  <si>
    <t>4.1.02.03.03</t>
  </si>
  <si>
    <t>Retribusi Izin Trayek untuk Menyediakan Pelayanan Angkutan Umum</t>
  </si>
  <si>
    <t>4.1.02.03.03.0001</t>
  </si>
  <si>
    <t>4.1.02.03.07</t>
  </si>
  <si>
    <t>Retribusi Persetujuan Bangunan Gedung</t>
  </si>
  <si>
    <t>4.1.02.03.07.0001</t>
  </si>
  <si>
    <t>4.1.03</t>
  </si>
  <si>
    <t>Hasil Pengelolaan Kekayaan Daerah yang Dipisahkan</t>
  </si>
  <si>
    <t>4.1.03.02</t>
  </si>
  <si>
    <t>Bagian Laba yang Dibagikan kepada Pemerintah Daerah (Dividen) atas Penyertaan Modal pada BUMD</t>
  </si>
  <si>
    <t>4.1.03.02.01</t>
  </si>
  <si>
    <t>Bagian Laba yang Dibagikan kepada Pemerintah Daerah (Dividen) atas Penyertaan Modal pada BUMD (Lembaga Keuangan)</t>
  </si>
  <si>
    <t>4.1.03.02.01.0001</t>
  </si>
  <si>
    <t>4.1.04</t>
  </si>
  <si>
    <t>Lain-lain PAD yang Sah</t>
  </si>
  <si>
    <t>4.1.04.01</t>
  </si>
  <si>
    <t>Hasil Penjualan BMD yang Tidak Dipisahkan</t>
  </si>
  <si>
    <t>4.1.04.01.02</t>
  </si>
  <si>
    <t>Hasil Penjualan Peralatan dan Mesin</t>
  </si>
  <si>
    <t>4.1.04.01.02.0002</t>
  </si>
  <si>
    <t>Hasil Penjualan Alat Angkutan</t>
  </si>
  <si>
    <t>4.1.04.01.02.0054</t>
  </si>
  <si>
    <t>Hasil Penjualan Alat Angkutan-Alat Angkutan Darat Bermotor-Kendaraan Dinas Bermotor Perorangan</t>
  </si>
  <si>
    <t>4.1.04.01.03</t>
  </si>
  <si>
    <t>Hasil Penjualan Gedung dan Bangunan</t>
  </si>
  <si>
    <t>4.1.04.01.03.0001</t>
  </si>
  <si>
    <t>Hasil Penjualan Bangunan Gedung</t>
  </si>
  <si>
    <t>4.1.04.01.05</t>
  </si>
  <si>
    <t>Hasil Penjualan Aset Tetap Lainnya</t>
  </si>
  <si>
    <t>4.1.04.01.05.0005</t>
  </si>
  <si>
    <t>Hasil Penjualan Tanaman</t>
  </si>
  <si>
    <t>4.1.04.05</t>
  </si>
  <si>
    <t>Jasa Giro</t>
  </si>
  <si>
    <t>4.1.04.05.01</t>
  </si>
  <si>
    <t>Jasa Giro pada Kas Daerah</t>
  </si>
  <si>
    <t>4.1.04.05.01.0001</t>
  </si>
  <si>
    <t>4.1.04.07</t>
  </si>
  <si>
    <t>Pendapatan Bunga</t>
  </si>
  <si>
    <t>4.1.04.07.01</t>
  </si>
  <si>
    <t>Pendapatan Bunga atas Penempatan Uang Pemerintah Daerah</t>
  </si>
  <si>
    <t>4.1.04.07.01.0001</t>
  </si>
  <si>
    <t>4.1.04.16</t>
  </si>
  <si>
    <t>Pendapatan BLUD</t>
  </si>
  <si>
    <t>4.1.04.16.01</t>
  </si>
  <si>
    <t>4.1.04.16.01.0001</t>
  </si>
  <si>
    <t>4.1.04.17</t>
  </si>
  <si>
    <t>Pendapatan Denda Pemanfaatan BMD yang tidak Dipisahkan</t>
  </si>
  <si>
    <t>4.1.04.17.02</t>
  </si>
  <si>
    <t>Pendapatan Denda Hasil dari Kerja Sama Penyediaan Infrastruktur</t>
  </si>
  <si>
    <t>4.1.04.17.02.0001</t>
  </si>
  <si>
    <t>4.1.04.19</t>
  </si>
  <si>
    <t>Pendapatan Hasil Pengelolaan Dana Bergulir</t>
  </si>
  <si>
    <t>4.1.04.19.01</t>
  </si>
  <si>
    <t>4.1.04.19.01.0001</t>
  </si>
  <si>
    <t>4.1.04.21</t>
  </si>
  <si>
    <t>Pendapatan Denda atas Pelanggaran Peraturan Daerah</t>
  </si>
  <si>
    <t>4.1.04.21.01</t>
  </si>
  <si>
    <t>4.1.04.21.01.0001</t>
  </si>
  <si>
    <t>JUMLAH PENDAPATAN ASLI DAERAH</t>
  </si>
  <si>
    <t>4.2</t>
  </si>
  <si>
    <t>PENDAPATAN TRANSFER</t>
  </si>
  <si>
    <t>4.2.01</t>
  </si>
  <si>
    <t>Pendapatan Transfer Pemerintah Pusat</t>
  </si>
  <si>
    <t>4.2.01.01</t>
  </si>
  <si>
    <t>Dana Perimbangan</t>
  </si>
  <si>
    <t>4.2.01.01.01</t>
  </si>
  <si>
    <t>Dana Transfer Umum-Dana Bagi Hasil (DBH)</t>
  </si>
  <si>
    <t>4.2.01.01.01.0001</t>
  </si>
  <si>
    <t>DBH Pajak Bumi dan Bangunan</t>
  </si>
  <si>
    <t>4.2.01.01.01.0002</t>
  </si>
  <si>
    <t>DBH PPh Pasal 21</t>
  </si>
  <si>
    <t>4.2.01.01.01.0003</t>
  </si>
  <si>
    <t>DBH PPh Pasal 25 dan Pasal 29/WPOPDN</t>
  </si>
  <si>
    <t>4.2.01.01.01.0004</t>
  </si>
  <si>
    <t>DBH Cukai Hasil Tembakau (CHT)</t>
  </si>
  <si>
    <t>4.2.01.01.01.0005</t>
  </si>
  <si>
    <t>DBH Sumber Daya Alam (SDA) Minyak Bumi</t>
  </si>
  <si>
    <t>4.2.01.01.01.0006</t>
  </si>
  <si>
    <t>DBH Sumber Daya Alam (SDA) Gas Bumi</t>
  </si>
  <si>
    <t>4.2.01.01.01.0007</t>
  </si>
  <si>
    <t>DBH Sumber Daya Alam (SDA) Pengusahaan Panas Bumi</t>
  </si>
  <si>
    <t>4.2.01.01.01.0008</t>
  </si>
  <si>
    <t>DBH Sumber Daya Alam (SDA) Mineral dan Batubara-Landrent</t>
  </si>
  <si>
    <t>4.2.01.01.01.0009</t>
  </si>
  <si>
    <t>Dana Bagi Hasil (DBH) Sumber Daya Alam (SDA) Mineral dan Batubara-Royalty</t>
  </si>
  <si>
    <t>4.2.01.01.01.0010</t>
  </si>
  <si>
    <t>DBH Sumber Daya Alam (SDA) Kehutanan- Provisi Sumber Daya Hutan (PSDH)</t>
  </si>
  <si>
    <t>4.2.01.01.01.0013</t>
  </si>
  <si>
    <t>DBH Sumber Daya Alam (SDA) Perikanan</t>
  </si>
  <si>
    <t>4.2.01.01.02</t>
  </si>
  <si>
    <t>Dana Transfer Umum-Dana Alokasi Umum (DAU)</t>
  </si>
  <si>
    <t>4.2.01.01.02.0001</t>
  </si>
  <si>
    <t>DAU</t>
  </si>
  <si>
    <t>4.2.01.01.02.0002</t>
  </si>
  <si>
    <t>DAU Tambahan Dukungan Pendanaan Kelurahan</t>
  </si>
  <si>
    <t>4.2.01.01.02.0004</t>
  </si>
  <si>
    <t>DAU Tambahan Dukungan Pendanaan atas Kebijakan Penggajian Pegawai Pemerintah dengan Perjanjian Kerja</t>
  </si>
  <si>
    <t>4.2.01.01.02.0005</t>
  </si>
  <si>
    <t>DAU yang Ditentukan Penggunaannya Bidang Pendidikan</t>
  </si>
  <si>
    <t>4.2.01.01.02.0006</t>
  </si>
  <si>
    <t>DAU yang Ditentukan Penggunaannya Bidang Kesehatan</t>
  </si>
  <si>
    <t>4.2.01.01.02.0007</t>
  </si>
  <si>
    <t>DAU yang Ditentukan Penggunaannya Bidang Pekerjaan Umum</t>
  </si>
  <si>
    <t>4.2.01.01.03</t>
  </si>
  <si>
    <t>Dana Transfer Khusus-Dana Alokasi Khusus (DAK) Fisik</t>
  </si>
  <si>
    <t>4.2.01.01.03.0001</t>
  </si>
  <si>
    <t>DAK Fisik-Bidang Pendidikan-Reguler-PAUD</t>
  </si>
  <si>
    <t>4.2.01.01.03.0002</t>
  </si>
  <si>
    <t>DAK Fisik-Bidang Pendidikan-Reguler-SD</t>
  </si>
  <si>
    <t>4.2.01.01.03.0003</t>
  </si>
  <si>
    <t>DAK Fisik-Bidang Pendidikan-Reguler-SMP</t>
  </si>
  <si>
    <t>4.2.01.01.03.0006</t>
  </si>
  <si>
    <t>DAK Fisik-Bidang Pendidikan-Reguler-SKB</t>
  </si>
  <si>
    <t>4.2.01.01.03.0016</t>
  </si>
  <si>
    <t>DAK Fisik-Bidang Kesehatan dan KB-Penugasan-Penurunan AKI dan AKB</t>
  </si>
  <si>
    <t>4.2.01.01.03.0017</t>
  </si>
  <si>
    <t>DAK Fisik-Bidang Kesehatan dan KB-Penugasan-Penguatan Intervensi Stunting</t>
  </si>
  <si>
    <t>4.2.01.01.03.0018</t>
  </si>
  <si>
    <t>DAK Fisik-Bidang Kesehatan dan KB-Penugasan-Peningkatan Pencegahan dan Pengendalian Penyakit dan Sanitasi Total Berbasis Masyarakat</t>
  </si>
  <si>
    <t>4.2.01.01.03.0025</t>
  </si>
  <si>
    <t>DAK Fisik-Bidang Kesehatan dan KB-Reguler-KB</t>
  </si>
  <si>
    <t>4.2.01.01.03.0027</t>
  </si>
  <si>
    <t>DAK Fisik-Bidang Perumahan dan Permukiman-Reguler-Penyediaan Rumah Swadaya</t>
  </si>
  <si>
    <t>4.2.01.01.03.0031</t>
  </si>
  <si>
    <t>DAK Fisik-Bidang Pertanian-Penugasan-Pembangunan/Renovasi Sarana dan Prasarana Fisik Dasar Pembangunan Pertanian</t>
  </si>
  <si>
    <t>4.2.01.01.03.0034</t>
  </si>
  <si>
    <t>DAK Fisik-Bidang Jalan-Reguler-Jalan</t>
  </si>
  <si>
    <t>4.2.01.01.03.0037</t>
  </si>
  <si>
    <t>DAK Fisik-Bidang Air Minum-Reguler</t>
  </si>
  <si>
    <t>4.2.01.01.03.0039</t>
  </si>
  <si>
    <t>DAK Fisik-Bidang Air Minum-Penugasan</t>
  </si>
  <si>
    <t>4.2.01.01.03.0040</t>
  </si>
  <si>
    <t>DAK Fisik-Bidang Sanitasi-Reguler</t>
  </si>
  <si>
    <t>4.2.01.01.03.0042</t>
  </si>
  <si>
    <t>DAK Fisik-Bidang Sanitasi-Penugasan</t>
  </si>
  <si>
    <t>4.2.01.01.03.0052</t>
  </si>
  <si>
    <t>DAK Fisik-Bidang Kesehatan dan KB-Reguler-Peningkatan Kesiapan Sistem Kesehatan</t>
  </si>
  <si>
    <t>4.2.01.01.03.0060</t>
  </si>
  <si>
    <t>DAK Fisik-Bidang Kesehatan dan KB-Reguler-Penguatan Sistem Kesehatan</t>
  </si>
  <si>
    <t>4.2.01.01.04</t>
  </si>
  <si>
    <t>Dana Transfer Khusus-Dana Alokasi Khusus (DAK) Non Fisik</t>
  </si>
  <si>
    <t>4.2.01.01.04.0001</t>
  </si>
  <si>
    <t>DAK Non Fisik-BOS Reguler</t>
  </si>
  <si>
    <t>4.2.01.01.04.0003</t>
  </si>
  <si>
    <t>DAK Non Fisik-BOS Kinerja</t>
  </si>
  <si>
    <t>4.2.01.01.04.0004</t>
  </si>
  <si>
    <t>DAK Non Fisik-TPG PNSD</t>
  </si>
  <si>
    <t>4.2.01.01.04.0005</t>
  </si>
  <si>
    <t>DAK Non Fisik-Tamsil Guru PNSD</t>
  </si>
  <si>
    <t>4.2.01.01.04.0007</t>
  </si>
  <si>
    <t>DAK Non Fisik-BOP PAUD</t>
  </si>
  <si>
    <t>4.2.01.01.04.0008</t>
  </si>
  <si>
    <t>DAK Non Fisik-BOP Pendidikan Kesetaraan</t>
  </si>
  <si>
    <t>4.2.01.01.04.0011</t>
  </si>
  <si>
    <t>DAK Non Fisik-BOKKB-BOK</t>
  </si>
  <si>
    <t>4.2.01.01.04.0012</t>
  </si>
  <si>
    <t>DAK Non Fisik-BOKKB-Pengawasan Obat dan Makanan</t>
  </si>
  <si>
    <t>4.2.01.01.04.0015</t>
  </si>
  <si>
    <t>DAK Non Fisik-BOKKB-BOKB</t>
  </si>
  <si>
    <t>4.2.01.01.04.0016</t>
  </si>
  <si>
    <t>DAK Non Fisik-PK2UKM</t>
  </si>
  <si>
    <t>4.2.01.01.04.0020</t>
  </si>
  <si>
    <t>DAK Non Fisik-Fasilitasi Penanaman Modal</t>
  </si>
  <si>
    <t>4.2.01.01.04.0023</t>
  </si>
  <si>
    <t>DAK Non Fisik-Dana Ketahanan Pangan Dan Pertanian</t>
  </si>
  <si>
    <t>4.2.01.01.04.0028</t>
  </si>
  <si>
    <t>DAK Non Fisik-Dana BOSP-BOP PAUD Reguler</t>
  </si>
  <si>
    <t>4.2.01.01.04.0029</t>
  </si>
  <si>
    <t>DAK Non Fisik-Dana BOSP-BOP PAUD Kinerja</t>
  </si>
  <si>
    <t>4.2.01.01.04.0030</t>
  </si>
  <si>
    <t>DAK Non Fisik-Dana BOSP-BOP Kesetaraan Reguler</t>
  </si>
  <si>
    <t>4.2.01.01.04.0031</t>
  </si>
  <si>
    <t>DAK Non Fisik-Dana BOSP-BOP Kesetaraan Kinerja</t>
  </si>
  <si>
    <t>JUMLAH PENDAPATAN TRANSFER DANA PERIMBANGAN</t>
  </si>
  <si>
    <t>4.2.01.05</t>
  </si>
  <si>
    <t>Dana Desa</t>
  </si>
  <si>
    <t>4.2.01.05.01</t>
  </si>
  <si>
    <t>4.2.01.05.01.0001</t>
  </si>
  <si>
    <t>4.2.01.06</t>
  </si>
  <si>
    <t>Insentif Fiskal</t>
  </si>
  <si>
    <t>4.2.01.06.01</t>
  </si>
  <si>
    <t>4.2.01.06.01.0001</t>
  </si>
  <si>
    <t>JUMLAH PENDAPATAN TRANSFER PEMERINTAH PUSAT - LAINNYA</t>
  </si>
  <si>
    <t>4.2.02</t>
  </si>
  <si>
    <t>Pendapatan Transfer Antar Daerah</t>
  </si>
  <si>
    <t>4.2.02.01</t>
  </si>
  <si>
    <t>Pendapatan Bagi Hasil</t>
  </si>
  <si>
    <t>4.2.02.01.01</t>
  </si>
  <si>
    <t>Pendapatan Bagi Hasil Pajak</t>
  </si>
  <si>
    <t>4.2.02.01.01.0001</t>
  </si>
  <si>
    <t>Pendapatan Bagi Hasil Pajak Kendaraan Bermotor</t>
  </si>
  <si>
    <t>4.2.02.01.01.0002</t>
  </si>
  <si>
    <t>Pendapatan Bagi Hasil Bea Balik Nama Kendaraan Bermotor</t>
  </si>
  <si>
    <t>4.2.02.01.01.0003</t>
  </si>
  <si>
    <t>Pendapatan Bagi Hasil Pajak Bahan Bakar Kendaraan Bermotor</t>
  </si>
  <si>
    <t>4.2.02.01.01.0004</t>
  </si>
  <si>
    <t>Pendapatan Bagi Hasil Pajak Air Permukaan</t>
  </si>
  <si>
    <t>4.2.02.01.01.0005</t>
  </si>
  <si>
    <t>Pendapatan Bagi Hasil Pajak Rokok</t>
  </si>
  <si>
    <t>4.2.02.02</t>
  </si>
  <si>
    <t>Bantuan Keuangan</t>
  </si>
  <si>
    <t>4.2.02.02.02</t>
  </si>
  <si>
    <t>Bantuan Keuangan Khusus dari Pemerintah Provinsi</t>
  </si>
  <si>
    <t>4.2.02.02.02.0001</t>
  </si>
  <si>
    <t>Bantuan Keuangan Khusus dari Pemerintah Daerah Provinsi</t>
  </si>
  <si>
    <t>JUMLAH PENDAPATAN TRANSFER ANTAR DAERAH</t>
  </si>
  <si>
    <t>JUMLAH PENDAPATAN TRANSFER</t>
  </si>
  <si>
    <t>4.3</t>
  </si>
  <si>
    <t>LAIN-LAIN PENDAPATAN DAERAH YANG SAH</t>
  </si>
  <si>
    <t>4.3.01</t>
  </si>
  <si>
    <t>Pendapatan Hibah</t>
  </si>
  <si>
    <t>4.3.01.01</t>
  </si>
  <si>
    <t>Pendapatan Hibah dari Pemerintah Pusat</t>
  </si>
  <si>
    <t>4.3.01.01.01</t>
  </si>
  <si>
    <t>4.3.01.01.01.0001</t>
  </si>
  <si>
    <t>JUMLAH LAIN LAIN PENDAPATAN DAERAH YANG SAH</t>
  </si>
  <si>
    <t>JUMLAH PENDAPATAN</t>
  </si>
  <si>
    <t>5</t>
  </si>
  <si>
    <t>BELANJA DAERAH</t>
  </si>
  <si>
    <t>5.1</t>
  </si>
  <si>
    <t>BELANJA OPERASI</t>
  </si>
  <si>
    <t>5.1.01</t>
  </si>
  <si>
    <t>Belanja Pegawai</t>
  </si>
  <si>
    <t>5.1.01.01</t>
  </si>
  <si>
    <t>Belanja Gaji dan Tunjangan ASN</t>
  </si>
  <si>
    <t>5.1.01.01.01</t>
  </si>
  <si>
    <t>Belanja Gaji Pokok ASN</t>
  </si>
  <si>
    <t>5.1.01.01.01.0001</t>
  </si>
  <si>
    <t>Belanja Gaji Pokok PNS</t>
  </si>
  <si>
    <t>5.1.01.01.01.0002</t>
  </si>
  <si>
    <t>Belanja Gaji Pokok PPPK</t>
  </si>
  <si>
    <t>5.1.01.01.02</t>
  </si>
  <si>
    <t>Belanja Tunjangan Keluarga ASN</t>
  </si>
  <si>
    <t>5.1.01.01.02.0001</t>
  </si>
  <si>
    <t>Belanja Tunjangan Keluarga PNS</t>
  </si>
  <si>
    <t>5.1.01.01.02.0002</t>
  </si>
  <si>
    <t>Belanja Tunjangan Keluarga PPPK</t>
  </si>
  <si>
    <t>5.1.01.01.03</t>
  </si>
  <si>
    <t>Belanja Tunjangan Jabatan ASN</t>
  </si>
  <si>
    <t>5.1.01.01.03.0001</t>
  </si>
  <si>
    <t>Belanja Tunjangan Jabatan PNS</t>
  </si>
  <si>
    <t>5.1.01.01.04</t>
  </si>
  <si>
    <t>Belanja Tunjangan Fungsional ASN</t>
  </si>
  <si>
    <t>5.1.01.01.04.0001</t>
  </si>
  <si>
    <t>Belanja Tunjangan Fungsional PNS</t>
  </si>
  <si>
    <t>5.1.01.01.04.0002</t>
  </si>
  <si>
    <t>Belanja Tunjangan Fungsional PPPK</t>
  </si>
  <si>
    <t>5.1.01.01.05</t>
  </si>
  <si>
    <t>Belanja Tunjangan Fungsional Umum ASN</t>
  </si>
  <si>
    <t>5.1.01.01.05.0001</t>
  </si>
  <si>
    <t>Belanja Tunjangan Fungsional Umum PNS</t>
  </si>
  <si>
    <t>5.1.01.01.05.0002</t>
  </si>
  <si>
    <t>Belanja Tunjangan Fungsional Umum PPPK</t>
  </si>
  <si>
    <t>5.1.01.01.06</t>
  </si>
  <si>
    <t>Belanja Tunjangan Beras ASN</t>
  </si>
  <si>
    <t>5.1.01.01.06.0001</t>
  </si>
  <si>
    <t>Belanja Tunjangan Beras PNS</t>
  </si>
  <si>
    <t>5.1.01.01.06.0002</t>
  </si>
  <si>
    <t>Belanja Tunjangan Beras PPPK</t>
  </si>
  <si>
    <t>5.1.01.01.07</t>
  </si>
  <si>
    <t>Belanja Tunjangan PPh/Tunjangan Khusus ASN</t>
  </si>
  <si>
    <t>5.1.01.01.07.0001</t>
  </si>
  <si>
    <t>Belanja Tunjangan PPh/Tunjangan Khusus PNS</t>
  </si>
  <si>
    <t>5.1.01.01.08</t>
  </si>
  <si>
    <t>Belanja Pembulatan Gaji ASN</t>
  </si>
  <si>
    <t>5.1.01.01.08.0001</t>
  </si>
  <si>
    <t>Belanja Pembulatan Gaji PNS</t>
  </si>
  <si>
    <t>5.1.01.01.08.0002</t>
  </si>
  <si>
    <t>Belanja Pembulatan Gaji PPPK</t>
  </si>
  <si>
    <t>5.1.01.01.09</t>
  </si>
  <si>
    <t>Belanja Iuran Jaminan Kesehatan ASN</t>
  </si>
  <si>
    <t>5.1.01.01.09.0001</t>
  </si>
  <si>
    <t>Belanja Iuran Jaminan Kesehatan PNS</t>
  </si>
  <si>
    <t>5.1.01.01.09.0002</t>
  </si>
  <si>
    <t>Belanja Iuran Jaminan Kesehatan PPPK</t>
  </si>
  <si>
    <t>5.1.01.01.10</t>
  </si>
  <si>
    <t>Belanja Iuran Jaminan Kecelakaan Kerja ASN</t>
  </si>
  <si>
    <t>5.1.01.01.10.0001</t>
  </si>
  <si>
    <t>Belanja Iuran Jaminan Kecelakaan Kerja PNS</t>
  </si>
  <si>
    <t>5.1.01.01.10.0002</t>
  </si>
  <si>
    <t>Belanja Iuran Jaminan Kecelakaan Kerja PPPK</t>
  </si>
  <si>
    <t>5.1.01.01.11</t>
  </si>
  <si>
    <t>Belanja Iuran Jaminan Kematian ASN</t>
  </si>
  <si>
    <t>5.1.01.01.11.0001</t>
  </si>
  <si>
    <t>Belanja Iuran Jaminan Kematian PNS</t>
  </si>
  <si>
    <t>5.1.01.01.11.0002</t>
  </si>
  <si>
    <t>Belanja Iuran Jaminan Kematian PPPK</t>
  </si>
  <si>
    <t>5.1.01.02</t>
  </si>
  <si>
    <t>Belanja Tambahan Penghasilan ASN</t>
  </si>
  <si>
    <t>5.1.01.02.01</t>
  </si>
  <si>
    <t>Tambahan Penghasilan berdasarkan Beban Kerja ASN</t>
  </si>
  <si>
    <t>5.1.01.02.01.0001</t>
  </si>
  <si>
    <t>Tambahan Penghasilan berdasarkan Beban Kerja PNS</t>
  </si>
  <si>
    <t>5.1.01.02.03</t>
  </si>
  <si>
    <t>Tambahan Penghasilan berdasarkan Kondisi Kerja ASN</t>
  </si>
  <si>
    <t>5.1.01.02.03.0001</t>
  </si>
  <si>
    <t>Tambahan Penghasilan berdasarkan Kondisi Kerja PNS</t>
  </si>
  <si>
    <t>5.1.01.02.04</t>
  </si>
  <si>
    <t>Tambahan Penghasilan berdasarkan Kelangkaan Profesi ASN</t>
  </si>
  <si>
    <t>5.1.01.02.04.0001</t>
  </si>
  <si>
    <t>Tambahan Penghasilan berdasarkan Kelangkaan Profesi PNS</t>
  </si>
  <si>
    <t>5.1.01.03</t>
  </si>
  <si>
    <t>Tambahan Penghasilan berdasarkan Pertimbangan Objektif Lainnya ASN</t>
  </si>
  <si>
    <t>5.1.01.03.01</t>
  </si>
  <si>
    <t>Belanja Insentif bagi ASN atas Pemungutan Pajak Daerah</t>
  </si>
  <si>
    <t>5.1.01.03.01.0006</t>
  </si>
  <si>
    <t>Belanja Insentif bagi ASN atas Pemungutan Pajak Hotel</t>
  </si>
  <si>
    <t>5.1.01.03.01.0007</t>
  </si>
  <si>
    <t>Belanja Insentif bagi ASN atas Pemungutan Pajak Restoran</t>
  </si>
  <si>
    <t>5.1.01.03.01.0008</t>
  </si>
  <si>
    <t>Belanja Insentif bagi ASN atas Pemungutan Pajak Hiburan</t>
  </si>
  <si>
    <t>5.1.01.03.01.0009</t>
  </si>
  <si>
    <t>Belanja Insentif bagi ASN atas Pemungutan Pajak Reklame</t>
  </si>
  <si>
    <t>5.1.01.03.01.0010</t>
  </si>
  <si>
    <t>Belanja Insentif bagi ASN atas Pemungutan Pajak Penerangan Jalan</t>
  </si>
  <si>
    <t>5.1.01.03.01.0011</t>
  </si>
  <si>
    <t>Belanja Insentif bagi ASN atas Pemungutan Pajak Parkir</t>
  </si>
  <si>
    <t>5.1.01.03.01.0012</t>
  </si>
  <si>
    <t>Belanja Insentif bagi ASN atas Pemungutan Pajak Air Tanah</t>
  </si>
  <si>
    <t>5.1.01.03.01.0014</t>
  </si>
  <si>
    <t>Belanja Insentif bagi ASN atas Pemungutan Pajak Mineral Bukan Logam dan Batuan</t>
  </si>
  <si>
    <t>5.1.01.03.01.0015</t>
  </si>
  <si>
    <t>Belanja Insentif bagi ASN atas Pemungutan Pajak Bumi Dan Bangunan Pedesaan Dan Perkotaan</t>
  </si>
  <si>
    <t>5.1.01.03.01.0016</t>
  </si>
  <si>
    <t>Belanja Insentif bagi ASN atas Pemungutan Bea Perolehan Hak atas Tanah dan Bangunan</t>
  </si>
  <si>
    <t>5.1.01.03.02</t>
  </si>
  <si>
    <t>Belanja bagi ASN atas Insentif Pemungutan Retribusi Daerah</t>
  </si>
  <si>
    <t>5.1.01.03.02.0001</t>
  </si>
  <si>
    <t>Belanja Insentif bagi ASN atas Pemungutan Retribusi Jasa Umum-Pelayanan Kesehatan</t>
  </si>
  <si>
    <t>5.1.01.03.02.0002</t>
  </si>
  <si>
    <t>Belanja Insentif bagi ASN atas Pemungutan Retribusi Jasa Umum-Pelayanan Persampahan/Kebersihan</t>
  </si>
  <si>
    <t>5.1.01.03.02.0003</t>
  </si>
  <si>
    <t>Belanja Insentif Pemungutan Retribusi Jasa Umum-Pelayanan Pemakaman dan Pengabuan Mayat bagi ASN</t>
  </si>
  <si>
    <t>5.1.01.03.02.0004</t>
  </si>
  <si>
    <t>Belanja Insentif bagi ASN atas Pemungutan Retribusi Jasa Umum-Pelayanan Parkir di Tepi Jalan Umum</t>
  </si>
  <si>
    <t>5.1.01.03.02.0005</t>
  </si>
  <si>
    <t>Belanja Insentif bagi ASN atas Pemungutan Retribusi Jasa Umum-Pelayanan Pasar</t>
  </si>
  <si>
    <t>5.1.01.03.02.0006</t>
  </si>
  <si>
    <t>Belanja Insentif bagi ASN atas Pemungutan Retribusi Jasa Umum-Pengujian Kendaraan Bermotor</t>
  </si>
  <si>
    <t>5.1.01.03.02.0007</t>
  </si>
  <si>
    <t>Belanja Insentif bagi ASN atas Pemungutan Retribusi Jasa Umum-Pemeriksaan Alat Pemadam Kebakaran</t>
  </si>
  <si>
    <t>5.1.01.03.02.0009</t>
  </si>
  <si>
    <t>Belanja Insentif bagi ASN atas Pemungutan Retribusi Jasa Umum-Penyediaan dan/atau Penyedotan Kakus yang Dilakukan oleh Pemerintah Daerah</t>
  </si>
  <si>
    <t>5.1.01.03.02.0010</t>
  </si>
  <si>
    <t>Belanja Insentif bagi ASN atas Pemungutan Retribusi Jasa Umum-Pengolahan Limbah Cair</t>
  </si>
  <si>
    <t>5.1.01.03.02.0011</t>
  </si>
  <si>
    <t>Belanja Insentif bagi ASN atas Pemungutan Retribusi Jasa Umum-Pelayanan Tera/Tera Ulang</t>
  </si>
  <si>
    <t>5.1.01.03.02.0013</t>
  </si>
  <si>
    <t>Belanja Insentif bagi ASN atas Pemungutan Retribusi Jasa Umum-Pengawasan dan Pengendalian Menara Telekomunikasi</t>
  </si>
  <si>
    <t>5.1.01.03.02.0014</t>
  </si>
  <si>
    <t>Belanja Insentif bagi ASN atas Pemungutan Retribusi Jasa Usaha-Pemakaian Kekayaan Daerah</t>
  </si>
  <si>
    <t>5.1.01.03.02.0015</t>
  </si>
  <si>
    <t>Belanja Insentif bagi ASN atas Pemungutan Retribusi Jasa Usaha-Pasar Grosir dan/atau Pertokoan</t>
  </si>
  <si>
    <t>5.1.01.03.02.0017</t>
  </si>
  <si>
    <t>Belanja Insentif bagi ASN atas Pemungutan Retribusi Jasa Usaha-Terminal</t>
  </si>
  <si>
    <t>5.1.01.03.02.0018</t>
  </si>
  <si>
    <t>Belanja Insentif bagi ASN atas Pemungutan Retribusi Jasa Usaha-Tempat Khusus Parkir</t>
  </si>
  <si>
    <t>5.1.01.03.02.0022</t>
  </si>
  <si>
    <t>Belanja Insentif bagi ASN atas Pemungutan Retribusi Jasa Usaha-Tempat Rekreasi dan Olahraga</t>
  </si>
  <si>
    <t>5.1.01.03.02.0024</t>
  </si>
  <si>
    <t>Belanja Insentif bagi ASN atas Pemungutan Retribusi Jasa Usaha-Penjualan Produksi Usaha Daerah</t>
  </si>
  <si>
    <t>5.1.01.03.02.0027</t>
  </si>
  <si>
    <t>Belanja Insentif bagi ASN atas Pemungutan Retribusi Perizinan Tertentu-Izin Trayek untuk Menyediakan Pelayanan Angkutan Umum</t>
  </si>
  <si>
    <t>5.1.01.03.02.0031</t>
  </si>
  <si>
    <t>Belanja Insentif bagi ASN atas Pemungutan Retribusi Perizinan Tertentu-Persetujuan Bangunan Gedung</t>
  </si>
  <si>
    <t>5.1.01.03.03</t>
  </si>
  <si>
    <t>Belanja Tunjangan Profesi Guru (TPG) PNSD</t>
  </si>
  <si>
    <t>5.1.01.03.03.0001</t>
  </si>
  <si>
    <t>Belanja TPG PNSD</t>
  </si>
  <si>
    <t>5.1.01.03.05</t>
  </si>
  <si>
    <t>Belanja Tambahan Penghasilan (Tamsil) Guru PNSD</t>
  </si>
  <si>
    <t>5.1.01.03.05.0001</t>
  </si>
  <si>
    <t>Belanja Tamsil Guru PNSD</t>
  </si>
  <si>
    <t>5.1.01.03.06</t>
  </si>
  <si>
    <t>Belanja Jasa Pelayanan Kesehatan bagi ASN</t>
  </si>
  <si>
    <t>5.1.01.03.06.0001</t>
  </si>
  <si>
    <t>5.1.01.03.07</t>
  </si>
  <si>
    <t>Belanja Honorarium</t>
  </si>
  <si>
    <t>5.1.01.03.07.0001</t>
  </si>
  <si>
    <t>Belanja Honorarium Penanggungjawaban Pengelola Keuangan</t>
  </si>
  <si>
    <t>5.1.01.03.07.0002</t>
  </si>
  <si>
    <t>Belanja Honorarium Pengadaan Barang/Jasa</t>
  </si>
  <si>
    <t>5.1.01.03.07.0003</t>
  </si>
  <si>
    <t>Belanja Honorarium Perangkat Unit Kerja Pengadaan Barang dan Jasa (UKPBJ)</t>
  </si>
  <si>
    <t>5.1.01.03.09</t>
  </si>
  <si>
    <t>Belanja Tunjangan Profesi Guru (TPG) PPPK</t>
  </si>
  <si>
    <t>5.1.01.03.09.0001</t>
  </si>
  <si>
    <t>Belanja TPG PPPK</t>
  </si>
  <si>
    <t>5.1.01.03.11</t>
  </si>
  <si>
    <t>Belanja Tambahan Penghasilan (Tamsil) Guru PPPK</t>
  </si>
  <si>
    <t>5.1.01.03.11.0001</t>
  </si>
  <si>
    <t>Belanja Tamsil Guru PPPK</t>
  </si>
  <si>
    <t>5.1.01.04</t>
  </si>
  <si>
    <t>Belanja Gaji dan Tunjangan DPRD</t>
  </si>
  <si>
    <t>5.1.01.04.01</t>
  </si>
  <si>
    <t>Belanja Uang Representasi DPRD</t>
  </si>
  <si>
    <t>5.1.01.04.01.0001</t>
  </si>
  <si>
    <t>5.1.01.04.02</t>
  </si>
  <si>
    <t>Belanja Tunjangan Keluarga DPRD</t>
  </si>
  <si>
    <t>5.1.01.04.02.0001</t>
  </si>
  <si>
    <t>5.1.01.04.03</t>
  </si>
  <si>
    <t>Belanja Tunjangan Beras DPRD</t>
  </si>
  <si>
    <t>5.1.01.04.03.0001</t>
  </si>
  <si>
    <t>5.1.01.04.04</t>
  </si>
  <si>
    <t>Belanja Uang Paket DPRD</t>
  </si>
  <si>
    <t>5.1.01.04.04.0001</t>
  </si>
  <si>
    <t>5.1.01.04.05</t>
  </si>
  <si>
    <t>Belanja Tunjangan Jabatan DPRD</t>
  </si>
  <si>
    <t>5.1.01.04.05.0001</t>
  </si>
  <si>
    <t>5.1.01.04.06</t>
  </si>
  <si>
    <t>Belanja Tunjangan Alat Kelengkapan DPRD</t>
  </si>
  <si>
    <t>5.1.01.04.06.0001</t>
  </si>
  <si>
    <t>5.1.01.04.08</t>
  </si>
  <si>
    <t>Belanja Tunjangan Komunikasi Intensif Pimpinan dan Anggota DPRD</t>
  </si>
  <si>
    <t>5.1.01.04.08.0001</t>
  </si>
  <si>
    <t>5.1.01.04.09</t>
  </si>
  <si>
    <t>Belanja Tunjangan Reses DPRD</t>
  </si>
  <si>
    <t>5.1.01.04.09.0001</t>
  </si>
  <si>
    <t>5.1.01.04.10</t>
  </si>
  <si>
    <t>Belanja Pembebanan PPh kepada Pimpinan dan Anggota DPRD</t>
  </si>
  <si>
    <t>5.1.01.04.10.0001</t>
  </si>
  <si>
    <t>5.1.01.04.11</t>
  </si>
  <si>
    <t>Belanja Pembulatan Gaji DPRD</t>
  </si>
  <si>
    <t>5.1.01.04.11.0001</t>
  </si>
  <si>
    <t>5.1.01.04.12</t>
  </si>
  <si>
    <t>Belanja Tunjangan Kesejahteraan Pimpinan dan Anggota DPRD</t>
  </si>
  <si>
    <t>5.1.01.04.12.0001</t>
  </si>
  <si>
    <t>Belanja Iuran Jaminan Kesehatan bagi DPRD</t>
  </si>
  <si>
    <t>5.1.01.04.12.0002</t>
  </si>
  <si>
    <t>Belanja Jaminan Kecelakaan Kerja DPRD</t>
  </si>
  <si>
    <t>5.1.01.04.12.0003</t>
  </si>
  <si>
    <t>Belanja Jaminan Kematian DPRD</t>
  </si>
  <si>
    <t>5.1.01.04.12.0004</t>
  </si>
  <si>
    <t>Belanja Tunjangan Perumahan DPRD</t>
  </si>
  <si>
    <t>5.1.01.04.13</t>
  </si>
  <si>
    <t>Belanja Tunjangan Transportasi DPRD</t>
  </si>
  <si>
    <t>5.1.01.04.13.0001</t>
  </si>
  <si>
    <t>5.1.01.04.14</t>
  </si>
  <si>
    <t>Belanja Uang Jasa Pengabdian DPRD</t>
  </si>
  <si>
    <t>5.1.01.04.14.0001</t>
  </si>
  <si>
    <t>5.1.01.05</t>
  </si>
  <si>
    <t>Belanja Gaji dan Tunjangan KDH/WKDH</t>
  </si>
  <si>
    <t>5.1.01.05.01</t>
  </si>
  <si>
    <t>Belanja Gaji Pokok KDH/WKDH</t>
  </si>
  <si>
    <t>5.1.01.05.01.0001</t>
  </si>
  <si>
    <t>5.1.01.05.02</t>
  </si>
  <si>
    <t>Belanja Tunjangan Keluarga KDH/WKDH</t>
  </si>
  <si>
    <t>5.1.01.05.02.0001</t>
  </si>
  <si>
    <t>5.1.01.05.03</t>
  </si>
  <si>
    <t>Belanja Tunjangan Jabatan KDH/WKDH</t>
  </si>
  <si>
    <t>5.1.01.05.03.0001</t>
  </si>
  <si>
    <t>5.1.01.05.04</t>
  </si>
  <si>
    <t>Belanja Tunjangan Beras KDH/WKDH</t>
  </si>
  <si>
    <t>5.1.01.05.04.0001</t>
  </si>
  <si>
    <t>5.1.01.05.05</t>
  </si>
  <si>
    <t>Belanja Tunjangan PPh/Tunjangan Khusus KDH/WKDH</t>
  </si>
  <si>
    <t>5.1.01.05.05.0001</t>
  </si>
  <si>
    <t>5.1.01.05.06</t>
  </si>
  <si>
    <t>Belanja Pembulatan Gaji KDH/WKDH</t>
  </si>
  <si>
    <t>5.1.01.05.06.0001</t>
  </si>
  <si>
    <t>5.1.01.05.07</t>
  </si>
  <si>
    <t>Belanja Iuran Jaminan Kesehatan bagi KDH/WKDH</t>
  </si>
  <si>
    <t>5.1.01.05.07.0001</t>
  </si>
  <si>
    <t>5.1.01.05.08</t>
  </si>
  <si>
    <t>Belanja Iuran Jaminan Kecelakaan Kerja KDH/WKDH</t>
  </si>
  <si>
    <t>5.1.01.05.08.0001</t>
  </si>
  <si>
    <t>5.1.01.05.09</t>
  </si>
  <si>
    <t>Belanja Iuran Jaminan Kematian KDH/WKDH</t>
  </si>
  <si>
    <t>5.1.01.05.09.0001</t>
  </si>
  <si>
    <t>5.1.01.05.10</t>
  </si>
  <si>
    <t>Belanja Insentif bagi KDH/WKDH atas Pemungutan Pajak Daerah</t>
  </si>
  <si>
    <t>5.1.01.05.10.0006</t>
  </si>
  <si>
    <t>Belanja Insentif bagi KDH/WKDH atas Pemungutan Pajak Hotel</t>
  </si>
  <si>
    <t>5.1.01.05.10.0007</t>
  </si>
  <si>
    <t>Belanja Insentif bagi KDH/WKDH atas Pemungutan Pajak Restoran</t>
  </si>
  <si>
    <t>5.1.01.05.10.0008</t>
  </si>
  <si>
    <t>Belanja Insentif bagi KDH/WKDH atas Pemungutan Pajak Hiburan</t>
  </si>
  <si>
    <t>5.1.01.05.10.0009</t>
  </si>
  <si>
    <t>Belanja Insentif bagi KDH/WKDH atas Pemungutan Pajak Reklame</t>
  </si>
  <si>
    <t>5.1.01.05.10.0010</t>
  </si>
  <si>
    <t>Belanja Insentif bagi KDH/WKDH atas Pemungutan Pajak Penerangan Jalan</t>
  </si>
  <si>
    <t>5.1.01.05.10.0011</t>
  </si>
  <si>
    <t>Belanja Insentif bagi KDH/WKDH atas Pemungutan Pajak Parkir</t>
  </si>
  <si>
    <t>5.1.01.05.10.0012</t>
  </si>
  <si>
    <t>Belanja Insentif bagi KDH/WKDH atas Pemungutan Pajak Air Tanah</t>
  </si>
  <si>
    <t>5.1.01.05.10.0014</t>
  </si>
  <si>
    <t>Belanja Insentif bagi KDH/WKDH atas Pemungutan Pajak Mineral Bukan Logam dan Batuan</t>
  </si>
  <si>
    <t>5.1.01.05.10.0015</t>
  </si>
  <si>
    <t>Belanja Insentif bagi KDH/WKDH atas Pemungutan Pajak Bumi dan Bangunan Perdesaan dan Perkotaan</t>
  </si>
  <si>
    <t>5.1.01.05.10.0016</t>
  </si>
  <si>
    <t>Belanja Insentif bagi KDH/WKDH atas Pemungutan Bea Perolehan Hak atas Tanah dan Bangunan</t>
  </si>
  <si>
    <t>5.1.01.05.11</t>
  </si>
  <si>
    <t>Belanja Insentif bagi KDH/WKDH atas Pemungutan Retribusi Daerah bagi KDH/WKDH</t>
  </si>
  <si>
    <t>5.1.01.05.11.0001</t>
  </si>
  <si>
    <t>Belanja Insentif Pemungutan bagi KDH/WKDH atas Retribusi Jasa Umum-Pelayanan Kesehatan</t>
  </si>
  <si>
    <t>5.1.01.05.11.0002</t>
  </si>
  <si>
    <t>Belanja Insentif bagi KDH/WKDH atas Pemungutan Retribusi Jasa Umum-Pelayanan Persampahan/Kebersihan</t>
  </si>
  <si>
    <t>5.1.01.05.11.0003</t>
  </si>
  <si>
    <t>Belanja Insentif bagi KDH/WKDH atas Pemungutan Retribusi Jasa Umum-Pelayanan Pemakaman dan Pengabuan Mayat</t>
  </si>
  <si>
    <t>5.1.01.05.11.0004</t>
  </si>
  <si>
    <t>Belanja Insentif bagi KDH/WKDH atas Pemungutan Retribusi Jasa Umum-Pelayanan Parkir di Tepi Jalan Umum</t>
  </si>
  <si>
    <t>5.1.01.05.11.0005</t>
  </si>
  <si>
    <t>Belanja Insentif bagi KDH/WKDH atas Pemungutan Retribusi Jasa Umum-Pelayanan Pasar</t>
  </si>
  <si>
    <t>5.1.01.05.11.0006</t>
  </si>
  <si>
    <t>Belanja Insentif bagi KDH/WKDH atas Pemungutan Retribusi Jasa Umum-Pengujian Kendaraan Bermotor</t>
  </si>
  <si>
    <t>5.1.01.05.11.0007</t>
  </si>
  <si>
    <t>Belanja Insentif bagi KDH/WKDH atas Pemungutan Retribusi Jasa Umum-Pemeriksaan Alat Pemadam Kebakaran</t>
  </si>
  <si>
    <t>5.1.01.05.11.0009</t>
  </si>
  <si>
    <t>Belanja Insentif bagi KDH/WKDH atas Pemungutan Retribusi Jasa Umum-Penyediaan dan/atau Penyedotan Kakus</t>
  </si>
  <si>
    <t>5.1.01.05.11.0010</t>
  </si>
  <si>
    <t>Belanja Insentif bagi KDH/WKDH atas Pemungutan Retribusi Jasa Umum-Pengolahan Limbah Cair</t>
  </si>
  <si>
    <t>5.1.01.05.11.0011</t>
  </si>
  <si>
    <t>Belanja Insentif bagi KDH/WKDH atas Pemungutan Retribusi Jasa Umum-Pelayanan Tera/Tera Ulang</t>
  </si>
  <si>
    <t>5.1.01.05.11.0013</t>
  </si>
  <si>
    <t>Belanja Insentif bagi KDH/WKDH atas Pemungutan Retribusi Jasa Umum-Pengawasan dan Pengendalian Menara Telekomunikasi</t>
  </si>
  <si>
    <t>5.1.01.05.11.0014</t>
  </si>
  <si>
    <t>Belanja Insentif bagi KDH/WKDH atas Pemungutan Retribusi Jasa Usaha-Pemakaian Kekayaan Daerah</t>
  </si>
  <si>
    <t>5.1.01.05.11.0015</t>
  </si>
  <si>
    <t>Belanja Insentif bagi KDH/WKDH atas Pemungutan Retribusi Jasa Usaha-Pasar Grosir dan/atau Pertokoan</t>
  </si>
  <si>
    <t>5.1.01.05.11.0017</t>
  </si>
  <si>
    <t>Belanja Insentif bagi KDH/WKDH atas Pemungutan Retribusi Jasa Usaha-Terminal</t>
  </si>
  <si>
    <t>5.1.01.05.11.0018</t>
  </si>
  <si>
    <t>Belanja Insentif bagi KDH/WKDH atas Pemungutan Retribusi Jasa Usaha-Tempat Khusus Parkir</t>
  </si>
  <si>
    <t>5.1.01.05.11.0022</t>
  </si>
  <si>
    <t>Belanja Insentif bagi KDH/WKDH atas Pemungutan Retribusi Jasa Usaha-Tempat Rekreasi dan Olahraga</t>
  </si>
  <si>
    <t>5.1.01.05.11.0024</t>
  </si>
  <si>
    <t>Belanja Insentif bagi KDH/WKDH atas Pemungutan Retribusi Jasa Usaha-Penjualan Produksi Usaha Daerah</t>
  </si>
  <si>
    <t>5.1.01.05.11.0027</t>
  </si>
  <si>
    <t>Belanja Insentif bagi KDH/WKDH atas Pemungutan Retribusi Perizinan Tertentu-Izin Trayek untuk Menyediakan Pelayanan Angkutan Umum</t>
  </si>
  <si>
    <t>5.1.01.05.11.0031</t>
  </si>
  <si>
    <t>Belanja Insentif bagi KDH/WKDH atas Pemungutan Retribusi Perizinan Tertentu-Persetujuan Bangunan Gedung</t>
  </si>
  <si>
    <t>5.1.01.06</t>
  </si>
  <si>
    <t>Belanja Penerimaan Lainnya Pimpinan DPRD serta KDH/WKDH</t>
  </si>
  <si>
    <t>5.1.01.06.01</t>
  </si>
  <si>
    <t>Belanja Dana Operasional Pimpinan DPRD</t>
  </si>
  <si>
    <t>5.1.01.06.01.0001</t>
  </si>
  <si>
    <t>5.1.01.06.02</t>
  </si>
  <si>
    <t>Belanja Dana Operasional KDH/WKDH</t>
  </si>
  <si>
    <t>5.1.01.06.02.0001</t>
  </si>
  <si>
    <t>5.1.01.99</t>
  </si>
  <si>
    <t>Belanja Pegawai BLUD</t>
  </si>
  <si>
    <t>5.1.01.99.99</t>
  </si>
  <si>
    <t>5.1.01.99.99.9999</t>
  </si>
  <si>
    <t>5.1.02</t>
  </si>
  <si>
    <t>Belanja Barang dan Jasa</t>
  </si>
  <si>
    <t>5.1.02.01</t>
  </si>
  <si>
    <t>Belanja Barang</t>
  </si>
  <si>
    <t>5.1.02.01.01</t>
  </si>
  <si>
    <t>Belanja Barang Pakai Habis</t>
  </si>
  <si>
    <t>5.1.02.01.01.0001</t>
  </si>
  <si>
    <t>Belanja Bahan-Bahan Bangunan dan Konstruksi</t>
  </si>
  <si>
    <t>5.1.02.01.01.0002</t>
  </si>
  <si>
    <t>Belanja Bahan-Bahan Kimia</t>
  </si>
  <si>
    <t>5.1.02.01.01.0004</t>
  </si>
  <si>
    <t>Belanja Bahan-Bahan Bakar dan Pelumas</t>
  </si>
  <si>
    <t>5.1.02.01.01.0005</t>
  </si>
  <si>
    <t>Belanja Bahan-Bahan Baku</t>
  </si>
  <si>
    <t>5.1.02.01.01.0008</t>
  </si>
  <si>
    <t>Belanja Bahan-Bahan/Bibit Tanaman</t>
  </si>
  <si>
    <t>5.1.02.01.01.0010</t>
  </si>
  <si>
    <t>Belanja Bahan-Isi Tabung Gas</t>
  </si>
  <si>
    <t>5.1.02.01.01.0011</t>
  </si>
  <si>
    <t>Belanja Bahan-Bahan/Bibit Ternak/Bibit Ikan</t>
  </si>
  <si>
    <t>5.1.02.01.01.0012</t>
  </si>
  <si>
    <t>Belanja Bahan-Bahan Lainnya</t>
  </si>
  <si>
    <t>5.1.02.01.01.0013</t>
  </si>
  <si>
    <t>Belanja Suku Cadang-Suku Cadang Alat Angkutan</t>
  </si>
  <si>
    <t>5.1.02.01.01.0014</t>
  </si>
  <si>
    <t>Belanja Suku Cadang-Suku Cadang Alat Besar</t>
  </si>
  <si>
    <t>5.1.02.01.01.0016</t>
  </si>
  <si>
    <t>Belanja Suku Cadang-Suku Cadang Alat Laboratorium</t>
  </si>
  <si>
    <t>5.1.02.01.01.0019</t>
  </si>
  <si>
    <t>Belanja Suku Cadang-Suku Cadang Alat Pertanian</t>
  </si>
  <si>
    <t>5.1.02.01.01.0023</t>
  </si>
  <si>
    <t>Belanja Suku Cadang-Suku Cadang Lainnya</t>
  </si>
  <si>
    <t>5.1.02.01.01.0024</t>
  </si>
  <si>
    <t>Belanja Alat/Bahan untuk Kegiatan Kantor-Alat Tulis Kantor</t>
  </si>
  <si>
    <t>5.1.02.01.01.0025</t>
  </si>
  <si>
    <t>Belanja Alat/Bahan untuk Kegiatan Kantor- Kertas dan Cover</t>
  </si>
  <si>
    <t>5.1.02.01.01.0026</t>
  </si>
  <si>
    <t>Belanja Alat/Bahan untuk Kegiatan Kantor- Bahan Cetak</t>
  </si>
  <si>
    <t>5.1.02.01.01.0027</t>
  </si>
  <si>
    <t>Belanja Alat/Bahan untuk Kegiatan Kantor-Benda Pos</t>
  </si>
  <si>
    <t>5.1.02.01.01.0029</t>
  </si>
  <si>
    <t>Belanja Alat/Bahan untuk Kegiatan Kantor-Bahan Komputer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</si>
  <si>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</si>
  <si>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</si>
  <si>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</si>
  <si>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</si>
  <si>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5.1.02.01.01.0032</t>
  </si>
  <si>
    <t>Belanja Alat/Bahan untuk Kegiatan Kantor-Perlengkapan Dinas</t>
  </si>
  <si>
    <t>5.1.02.01.01.0034</t>
  </si>
  <si>
    <t>Belanja Alat/Bahan untuk Kegiatan Kantor- Perlengkapan Pendukung Olahraga</t>
  </si>
  <si>
    <t>5.1.02.01.01.0035</t>
  </si>
  <si>
    <t>Belanja Alat/Bahan untuk Kegiatan Kantor- Suvenir/Cendera Mata</t>
  </si>
  <si>
    <t>5.1.02.01.01.0036</t>
  </si>
  <si>
    <t>Belanja Alat/Bahan untuk Kegiatan Kantor-Alat/Bahan untuk Kegiatan Kantor Lainnya</t>
  </si>
  <si>
    <t>5.1.02.01.01.0037</t>
  </si>
  <si>
    <t>Belanja Obat-Obatan-Obat</t>
  </si>
  <si>
    <t>5.1.02.01.01.0038</t>
  </si>
  <si>
    <t>Belanja Obat-Obatan-Obat-Obatan Lainnya</t>
  </si>
  <si>
    <t>5.1.02.01.01.0039</t>
  </si>
  <si>
    <t>Belanja Persediaan untuk Dijual/Diserahkan-Persediaan untuk Dijual/Diserahkan kepada Masyarakat</t>
  </si>
  <si>
    <t>5.1.02.01.01.0040</t>
  </si>
  <si>
    <t>Belanja Persediaan untuk Dijual/Diserahkan-Persediaan untuk Dijual/Diserahkan Lainnya</t>
  </si>
  <si>
    <t>5.1.02.01.01.0043</t>
  </si>
  <si>
    <t>Belanja Natura dan Pakan-Natura</t>
  </si>
  <si>
    <t>5.1.02.01.01.0044</t>
  </si>
  <si>
    <t>Belanja Natura dan Pakan-Pakan</t>
  </si>
  <si>
    <t>5.1.02.01.01.0045</t>
  </si>
  <si>
    <t>Belanja Natura dan Pakan-Natura dan Pakan Lainnya</t>
  </si>
  <si>
    <t>5.1.02.01.01.0048</t>
  </si>
  <si>
    <t>Belanja Persediaan Penelitian-Persediaan Penelitian Teknologi</t>
  </si>
  <si>
    <t>5.1.02.01.01.0049</t>
  </si>
  <si>
    <t>Belanja Persediaan Penelitian-Persediaan Penelitian Lainnya</t>
  </si>
  <si>
    <t>5.1.02.01.01.0052</t>
  </si>
  <si>
    <t>Belanja Makanan dan Minuman Rapat</t>
  </si>
  <si>
    <t>5.1.02.01.01.0053</t>
  </si>
  <si>
    <t>Belanja Makanan dan Minuman Jamuan Tamu</t>
  </si>
  <si>
    <t>5.1.02.01.01.0055</t>
  </si>
  <si>
    <t>Belanja Makanan dan Minuman pada Fasilitas Pelayanan Urusan Pendidikan</t>
  </si>
  <si>
    <t>5.1.02.01.01.0056</t>
  </si>
  <si>
    <t>Belanja Makanan dan Minuman pada Fasilitas Pelayanan Urusan Kesehatan</t>
  </si>
  <si>
    <t>5.1.02.01.01.0057</t>
  </si>
  <si>
    <t>Belanja Makanan dan Minuman pada Fasilitas Pelayanan Urusan Sosial</t>
  </si>
  <si>
    <t>5.1.02.01.01.0058</t>
  </si>
  <si>
    <t>Belanja Makanan dan Minuman Aktivitas Lapangan</t>
  </si>
  <si>
    <t>5.1.02.01.01.0059</t>
  </si>
  <si>
    <t>Belanja Pakaian Dinas KDH dan WKDH</t>
  </si>
  <si>
    <t>5.1.02.01.01.0061</t>
  </si>
  <si>
    <t>Belanja Pakaian Sipil Harian (PSH)</t>
  </si>
  <si>
    <t>5.1.02.01.01.0062</t>
  </si>
  <si>
    <t>Belanja Pakaian Sipil Lengkap (PSL)</t>
  </si>
  <si>
    <t>5.1.02.01.01.0063</t>
  </si>
  <si>
    <t>Belanja Pakaian Dinas Harian (PDH)</t>
  </si>
  <si>
    <t>5.1.02.01.01.0064</t>
  </si>
  <si>
    <t>Belanja Pakaian Dinas Lapangan (PDL)</t>
  </si>
  <si>
    <t>5.1.02.01.01.0065</t>
  </si>
  <si>
    <t>Belanja Pakaian Sipil Resmi (PSR)</t>
  </si>
  <si>
    <t>5.1.02.01.01.0069</t>
  </si>
  <si>
    <t>Belanja Pakaian Teknik</t>
  </si>
  <si>
    <t>5.1.02.01.01.0070</t>
  </si>
  <si>
    <t>Belanja Pakaian Pelatihan Kerja</t>
  </si>
  <si>
    <t>5.1.02.01.01.0072</t>
  </si>
  <si>
    <t>Belanja Pakaian Kerja Bengkel</t>
  </si>
  <si>
    <t>5.1.02.01.01.0074</t>
  </si>
  <si>
    <t>Belanja Pakaian Adat Daerah</t>
  </si>
  <si>
    <t>5.1.02.01.01.0075</t>
  </si>
  <si>
    <t>Belanja Pakaian Batik Tradisional</t>
  </si>
  <si>
    <t>5.1.02.01.01.0076</t>
  </si>
  <si>
    <t>Belanja Pakaian Olahraga</t>
  </si>
  <si>
    <t>5.1.02.01.01.0077</t>
  </si>
  <si>
    <t>Belanja Pakaian Paskibraka</t>
  </si>
  <si>
    <t>5.1.02.01.01.0078</t>
  </si>
  <si>
    <t>Belanja Pakaian Jas/Safari</t>
  </si>
  <si>
    <t>5.1.02.01.02</t>
  </si>
  <si>
    <t>Belanja Barang Tak Habis Pakai</t>
  </si>
  <si>
    <t>5.1.02.01.02.0003</t>
  </si>
  <si>
    <t>Belanja Komponen-Komponen Peralatan</t>
  </si>
  <si>
    <t>5.1.02.01.02.0006</t>
  </si>
  <si>
    <t>Belanja Komponen-Komponen Lainnya</t>
  </si>
  <si>
    <t>5.1.02.01.04</t>
  </si>
  <si>
    <t>Belanja Aset Tetap yang Tidak Memenuhi Kriteria Kapitalisasi</t>
  </si>
  <si>
    <t>5.1.02.01.04.0038</t>
  </si>
  <si>
    <t>Belanja Peralatan dan Mesin-Alat Angkutan-Alat Angkutan Darat Bermotor-Kendaraan Bermotor Beroda Dua</t>
  </si>
  <si>
    <t>5.1.02.01.04.0111</t>
  </si>
  <si>
    <t>Belanja Peralatan dan Mesin-Alat Pertanian-Alat Pengolahan-Alat-Alat Peternakan</t>
  </si>
  <si>
    <t>5.1.02.01.04.0545</t>
  </si>
  <si>
    <t>Belanja Gedung dan Bangunan-Bangunan Gedung-Bangunan Gedung Tempat Kerja-Taman</t>
  </si>
  <si>
    <t>5.1.02.02</t>
  </si>
  <si>
    <t>Belanja Jasa</t>
  </si>
  <si>
    <t>5.1.02.02.01</t>
  </si>
  <si>
    <t>Belanja Jasa Kantor</t>
  </si>
  <si>
    <t>5.1.02.02.01.0001</t>
  </si>
  <si>
    <t>Belanja Jasa Pengelolaan BMD yang Tidak Menghasilkan Pendapatan</t>
  </si>
  <si>
    <t>5.1.02.02.01.0003</t>
  </si>
  <si>
    <t>Honorarium Narasumber atau Pembahas, Moderator, Pembawa Acara, dan Panitia</t>
  </si>
  <si>
    <t>5.1.02.02.01.0004</t>
  </si>
  <si>
    <t>Honorarium Tim Pelaksana Kegiatan dan Sekretariat Tim Pelaksana Kegiatan</t>
  </si>
  <si>
    <t>5.1.02.02.01.0005</t>
  </si>
  <si>
    <t>Honorarium Pemberi Keterangan Ahli, Saksi Ahli, dan Beracara</t>
  </si>
  <si>
    <t>5.1.02.02.01.0006</t>
  </si>
  <si>
    <t>Honorarium Penyuluhan atau Pendampingan</t>
  </si>
  <si>
    <t>5.1.02.02.01.0007</t>
  </si>
  <si>
    <t>Honorarium Rohaniwan</t>
  </si>
  <si>
    <t>5.1.02.02.01.0008</t>
  </si>
  <si>
    <t>Honorarium Tim Penyusunan Jurnal, Buletin, Majalah, Pengelola Teknologi Informasi dan Pengelola Website</t>
  </si>
  <si>
    <t>5.1.02.02.01.0012</t>
  </si>
  <si>
    <t>Honorarium Tim Anggaran Pemerintah Daerah</t>
  </si>
  <si>
    <t>5.1.02.02.01.0013</t>
  </si>
  <si>
    <t>Belanja Jasa Tenaga Pendidikan</t>
  </si>
  <si>
    <t>5.1.02.02.01.0014</t>
  </si>
  <si>
    <t>Belanja Jasa Tenaga Kesehatan</t>
  </si>
  <si>
    <t>5.1.02.02.01.0015</t>
  </si>
  <si>
    <t>Belanja Jasa Tenaga Laboratorium</t>
  </si>
  <si>
    <t>5.1.02.02.01.0016</t>
  </si>
  <si>
    <t>Belanja Jasa Tenaga Penanganan Prasarana dan Sarana Umum</t>
  </si>
  <si>
    <t>5.1.02.02.01.0017</t>
  </si>
  <si>
    <t>Belanja Jasa Tenaga Ketenteraman, Ketertiban Umum, dan Perlindungan Masyarakat</t>
  </si>
  <si>
    <t>5.1.02.02.01.0018</t>
  </si>
  <si>
    <t>Belanja Jasa Tenaga Pemadam Kebakaran dan Penyelamatan</t>
  </si>
  <si>
    <t>5.1.02.02.01.0020</t>
  </si>
  <si>
    <t>Belanja Jasa Tenaga Penanganan Sosial</t>
  </si>
  <si>
    <t>5.1.02.02.01.0023</t>
  </si>
  <si>
    <t>Belanja Jasa Tenaga Teknis Pertanian dan Pangan</t>
  </si>
  <si>
    <t>5.1.02.02.01.0025</t>
  </si>
  <si>
    <t>Belanja Jasa Tenaga Kesenian dan Kebudayaan</t>
  </si>
  <si>
    <t>5.1.02.02.01.0026</t>
  </si>
  <si>
    <t>Belanja Jasa Tenaga Administrasi</t>
  </si>
  <si>
    <t>5.1.02.02.01.0027</t>
  </si>
  <si>
    <t>Belanja Jasa Tenaga Operator Komputer</t>
  </si>
  <si>
    <t>5.1.02.02.01.0028</t>
  </si>
  <si>
    <t>Belanja Jasa Tenaga Pelayanan Umum</t>
  </si>
  <si>
    <t>5.1.02.02.01.0029</t>
  </si>
  <si>
    <t>Belanja Jasa Tenaga Ahli</t>
  </si>
  <si>
    <t>5.1.02.02.01.0030</t>
  </si>
  <si>
    <t>Belanja Jasa Tenaga Kebersihan</t>
  </si>
  <si>
    <t>5.1.02.02.01.0031</t>
  </si>
  <si>
    <t>Belanja Jasa Tenaga Keamanan</t>
  </si>
  <si>
    <t>5.1.02.02.01.0033</t>
  </si>
  <si>
    <t>Belanja Jasa Tenaga Supir</t>
  </si>
  <si>
    <t>5.1.02.02.01.0035</t>
  </si>
  <si>
    <t>Belanja Jasa Tenaga Teknisi Mekanik dan Listrik</t>
  </si>
  <si>
    <t>5.1.02.02.01.0037</t>
  </si>
  <si>
    <t>Belanja Jasa Juri Perlombaan/Pertandingan</t>
  </si>
  <si>
    <t>5.1.02.02.01.0038</t>
  </si>
  <si>
    <t>Belanja Jasa Tata Rias</t>
  </si>
  <si>
    <t>5.1.02.02.01.0039</t>
  </si>
  <si>
    <t>Belanja Jasa Tenaga Informasi dan Teknologi</t>
  </si>
  <si>
    <t>5.1.02.02.01.0041</t>
  </si>
  <si>
    <t>Belanja Jasa Pemasangan Instalasi Telepon, Air, dan Listrik</t>
  </si>
  <si>
    <t>5.1.02.02.01.0043</t>
  </si>
  <si>
    <t>Belanja Jasa Penulisan dan Penerjemahan</t>
  </si>
  <si>
    <t>5.1.02.02.01.0046</t>
  </si>
  <si>
    <t>Belanja Jasa Konversi Aplikasi/Sistem Informasi</t>
  </si>
  <si>
    <t>5.1.02.02.01.0047</t>
  </si>
  <si>
    <t>Belanja Jasa Penyelenggaraan Acara</t>
  </si>
  <si>
    <t>5.1.02.02.01.0048</t>
  </si>
  <si>
    <t>Belanja Jasa Kontribusi Asosiasi</t>
  </si>
  <si>
    <t>5.1.02.02.01.0050</t>
  </si>
  <si>
    <t>Belanja Jasa Kalibrasi</t>
  </si>
  <si>
    <t>5.1.02.02.01.0051</t>
  </si>
  <si>
    <t>Belanja Jasa Pengolahan Sampah</t>
  </si>
  <si>
    <t>5.1.02.02.01.0055</t>
  </si>
  <si>
    <t>Belanja Jasa Iklan/Reklame, Film, dan Pemotretan</t>
  </si>
  <si>
    <t>5.1.02.02.01.0059</t>
  </si>
  <si>
    <t>Belanja Tagihan Telepon</t>
  </si>
  <si>
    <t>5.1.02.02.01.0060</t>
  </si>
  <si>
    <t>Belanja Tagihan Air</t>
  </si>
  <si>
    <t>5.1.02.02.01.0061</t>
  </si>
  <si>
    <t>Belanja Tagihan Listrik</t>
  </si>
  <si>
    <t>5.1.02.02.01.0062</t>
  </si>
  <si>
    <t>Belanja Langganan Jurnal/Surat Kabar/Majalah</t>
  </si>
  <si>
    <t>5.1.02.02.01.0063</t>
  </si>
  <si>
    <t>Belanja Kawat/Faksimili/Internet/TV Berlangganan</t>
  </si>
  <si>
    <t>5.1.02.02.01.0064</t>
  </si>
  <si>
    <t>Belanja Paket/Pengiriman</t>
  </si>
  <si>
    <t>5.1.02.02.01.0065</t>
  </si>
  <si>
    <t>Belanja Penambahan Daya</t>
  </si>
  <si>
    <t>5.1.02.02.01.0067</t>
  </si>
  <si>
    <t>Belanja Pembayaran Pajak, Bea, dan Perizinan</t>
  </si>
  <si>
    <t>5.1.02.02.01.0068</t>
  </si>
  <si>
    <t>Belanja Rekening Penerangan Jalan Umum</t>
  </si>
  <si>
    <t>5.1.02.02.01.0071</t>
  </si>
  <si>
    <t>Belanja Lembur</t>
  </si>
  <si>
    <t>5.1.02.02.01.0073</t>
  </si>
  <si>
    <t>Belanja Medical Check Up</t>
  </si>
  <si>
    <t>5.1.02.02.02</t>
  </si>
  <si>
    <t>Belanja Iuran Jaminan/Asuransi</t>
  </si>
  <si>
    <t>5.1.02.02.02.0001</t>
  </si>
  <si>
    <t>Belanja Iuran Jaminan Kesehatan bagi Kepala Desa dan Perangkat Desa</t>
  </si>
  <si>
    <t>5.1.02.02.02.0005</t>
  </si>
  <si>
    <t>Belanja Iuran Jaminan Kesehatan bagi Non ASN</t>
  </si>
  <si>
    <t>5.1.02.02.02.0006</t>
  </si>
  <si>
    <t>Belanja Iuran Jaminan Kecelakaan Kerja bagi Non ASN</t>
  </si>
  <si>
    <t>5.1.02.02.02.0007</t>
  </si>
  <si>
    <t>Belanja Iuran Jaminan Kematian bagi Non ASN</t>
  </si>
  <si>
    <t>5.1.02.02.03</t>
  </si>
  <si>
    <t>Belanja Sewa Tanah</t>
  </si>
  <si>
    <t>5.1.02.02.03.0001</t>
  </si>
  <si>
    <t>Belanja Sewa Tanah Bangunan Perumahan/Gedung Tempat Tinggal</t>
  </si>
  <si>
    <t>5.1.02.02.03.0010</t>
  </si>
  <si>
    <t>Belanja Sewa Tanah Perkebunan</t>
  </si>
  <si>
    <t>5.1.02.02.04</t>
  </si>
  <si>
    <t>Belanja Sewa Peralatan dan Mesin</t>
  </si>
  <si>
    <t>5.1.02.02.04.0003</t>
  </si>
  <si>
    <t>Belanja Sewa Excavator</t>
  </si>
  <si>
    <t>5.1.02.02.04.0022</t>
  </si>
  <si>
    <t>Belanja Sewa Electric Generating Set</t>
  </si>
  <si>
    <t>5.1.02.02.04.0034</t>
  </si>
  <si>
    <t>Belanja Sewa Alat Bantu Lainnya</t>
  </si>
  <si>
    <t>5.1.02.02.04.0035</t>
  </si>
  <si>
    <t>Belanja Sewa Kendaraan Dinas Bermotor Perorangan</t>
  </si>
  <si>
    <t>5.1.02.02.04.0036</t>
  </si>
  <si>
    <t>Belanja Sewa Kendaraan Bermotor Penumpang</t>
  </si>
  <si>
    <t>5.1.02.02.04.0037</t>
  </si>
  <si>
    <t>Belanja Sewa Kendaraan Bermotor Angkutan Barang</t>
  </si>
  <si>
    <t>5.1.02.02.04.0045</t>
  </si>
  <si>
    <t>Belanja Sewa Kendaraan Tak Bermotor Penumpang</t>
  </si>
  <si>
    <t>5.1.02.02.04.0121</t>
  </si>
  <si>
    <t>Belanja Sewa Alat Pendingin</t>
  </si>
  <si>
    <t>5.1.02.02.04.0123</t>
  </si>
  <si>
    <t>Belanja Sewa Alat Rumah Tangga Lainnya (Home Use)</t>
  </si>
  <si>
    <t>5.1.02.02.04.0126</t>
  </si>
  <si>
    <t>Belanja Sewa Meja Rapat Pejabat</t>
  </si>
  <si>
    <t>5.1.02.02.04.0128</t>
  </si>
  <si>
    <t>Belanja Sewa Kursi Rapat Pejabat</t>
  </si>
  <si>
    <t>5.1.02.02.04.0132</t>
  </si>
  <si>
    <t>Belanja Sewa Peralatan Studio Audio</t>
  </si>
  <si>
    <t>5.1.02.02.04.0176</t>
  </si>
  <si>
    <t>Belanja Sewa Peralatan Penerima</t>
  </si>
  <si>
    <t>5.1.02.02.04.0202</t>
  </si>
  <si>
    <t>Belanja Sewa Peralatan Komunikasi untuk Dokumentasi</t>
  </si>
  <si>
    <t>5.1.02.02.04.0237</t>
  </si>
  <si>
    <t>Belanja Sewa Alat Kesehatan Umum Lainnya</t>
  </si>
  <si>
    <t>5.1.02.02.04.0355</t>
  </si>
  <si>
    <t>Belanja Sewa Peralatan Umum</t>
  </si>
  <si>
    <t>5.1.02.02.04.0404</t>
  </si>
  <si>
    <t>Belanja Sewa Komputer Jaringan</t>
  </si>
  <si>
    <t>5.1.02.02.04.0406</t>
  </si>
  <si>
    <t>Belanja Sewa Komputer Unit Lainnya</t>
  </si>
  <si>
    <t>5.1.02.02.04.0410</t>
  </si>
  <si>
    <t>Belanja Sewa Peralatan Jaringan</t>
  </si>
  <si>
    <t>5.1.02.02.04.0463</t>
  </si>
  <si>
    <t>Belanja Sewa Alat Peraga Pelatihan</t>
  </si>
  <si>
    <t>5.1.02.02.05</t>
  </si>
  <si>
    <t>Belanja Sewa Gedung dan Bangunan</t>
  </si>
  <si>
    <t>5.1.02.02.05.0001</t>
  </si>
  <si>
    <t>Belanja Sewa Bangunan Gedung Kantor</t>
  </si>
  <si>
    <t>5.1.02.02.05.0002</t>
  </si>
  <si>
    <t>Belanja Sewa Bangunan Gudang</t>
  </si>
  <si>
    <t>5.1.02.02.05.0009</t>
  </si>
  <si>
    <t>Belanja Sewa Bangunan Gedung Tempat Pertemuan</t>
  </si>
  <si>
    <t>5.1.02.02.05.0030</t>
  </si>
  <si>
    <t>Belanja Sewa Bangunan Gedung Tempat Kerja Lainnya</t>
  </si>
  <si>
    <t>5.1.02.02.05.0036</t>
  </si>
  <si>
    <t>Belanja Sewa Taman</t>
  </si>
  <si>
    <t>5.1.02.02.05.0043</t>
  </si>
  <si>
    <t>Belanja Sewa Hotel</t>
  </si>
  <si>
    <t>5.1.02.02.07</t>
  </si>
  <si>
    <t>Belanja Sewa Aset Tetap Lainnya</t>
  </si>
  <si>
    <t>5.1.02.02.07.0021</t>
  </si>
  <si>
    <t>Belanja Sewa Musik Lainnya</t>
  </si>
  <si>
    <t>5.1.02.02.07.0030</t>
  </si>
  <si>
    <t>Belanja Sewa Alat Peraga Kesenian</t>
  </si>
  <si>
    <t>5.1.02.02.07.0031</t>
  </si>
  <si>
    <t>Belanja Sewa Barang Bercorak Kesenian Lainnya</t>
  </si>
  <si>
    <t>5.1.02.02.07.0035</t>
  </si>
  <si>
    <t>Belanja Sewa Alat Bercorak Kebudayaan Lainnya</t>
  </si>
  <si>
    <t>5.1.02.02.07.0057</t>
  </si>
  <si>
    <t>Belanja Sewa Tanaman</t>
  </si>
  <si>
    <t>5.1.02.02.08</t>
  </si>
  <si>
    <t>Belanja Jasa Konsultansi Konstruksi</t>
  </si>
  <si>
    <t>5.1.02.02.08.0001</t>
  </si>
  <si>
    <t>Belanja Jasa Konsultansi Perencanaan Arsitektur-Jasa Nasihat dan Pra Desain Arsitektural</t>
  </si>
  <si>
    <t>5.1.02.02.08.0002</t>
  </si>
  <si>
    <t>Belanja Jasa Konsultansi Perencanaan Arsitektur-Jasa Desain Arsitektural</t>
  </si>
  <si>
    <t>5.1.02.02.08.0003</t>
  </si>
  <si>
    <t>Belanja Jasa Konsultansi Perencanaan Arsitektur-Jasa Penilai Perawatan dan Kelayakan Bangunan Gedung</t>
  </si>
  <si>
    <t>5.1.02.02.08.0005</t>
  </si>
  <si>
    <t>Belanja Jasa Konsultansi Perencanaan Arsitektur-Jasa Arsitektur Lainnya</t>
  </si>
  <si>
    <t>5.1.02.02.08.0008</t>
  </si>
  <si>
    <t>Belanja Jasa Konsultansi Perencanaan Rekayasa-Jasa Desain Rekayasa untuk Pekerjaan Teknik Sipil Air</t>
  </si>
  <si>
    <t>5.1.02.02.08.0009</t>
  </si>
  <si>
    <t>Belanja Jasa Konsultansi Perencanaan Rekayasa-Jasa Desain Rekayasa untuk Pekerjaan Teknik Sipil Transportasi</t>
  </si>
  <si>
    <t>5.1.02.02.08.0010</t>
  </si>
  <si>
    <t>Belanja Jasa Konsultansi Perencanaan Rekayasa-Jasa Desain Rekayasa untuk Pekerjaan Mekanikal dan Elektrikal dalam Bangunan</t>
  </si>
  <si>
    <t>5.1.02.02.08.0013</t>
  </si>
  <si>
    <t>Belanja Jasa Konsultansi Perencanaan Rekayasa-Jasa Desain Rekayasa Lainnya</t>
  </si>
  <si>
    <t>5.1.02.02.08.0015</t>
  </si>
  <si>
    <t>Belanja Jasa Konsultansi Perencanaan Penataan Ruang-Jasa Perencanaan Wilayah</t>
  </si>
  <si>
    <t>5.1.02.02.08.0016</t>
  </si>
  <si>
    <t>Belanja Jasa Konsultansi Perencanaan Penataan Ruang-Jasa Perencanaan dan Perancangan Lingkungan Bangunan dan Landscape</t>
  </si>
  <si>
    <t>5.1.02.02.08.0018</t>
  </si>
  <si>
    <t>Belanja Jasa Konsultansi Pengawasan Arsitektur</t>
  </si>
  <si>
    <t>5.1.02.02.08.0019</t>
  </si>
  <si>
    <t>Belanja Jasa Konsultansi Pengawasan Rekayasa-Jasa Pengawas Pekerjaan Konstruksi Bangunan Gedung</t>
  </si>
  <si>
    <t>5.1.02.02.08.0021</t>
  </si>
  <si>
    <t>Belanja Jasa Konsultansi Pengawasan Rekayasa-Jasa Pengawas Pekerjaan Konstruksi Teknik Sipil Air</t>
  </si>
  <si>
    <t>5.1.02.02.08.0023</t>
  </si>
  <si>
    <t>Belanja Jasa Konsultansi Pengawasan Penataan Ruang</t>
  </si>
  <si>
    <t>5.1.02.02.08.0031</t>
  </si>
  <si>
    <t>Belanja Jasa Konsultansi Spesialis-Jasa Inspeksi Teknikal</t>
  </si>
  <si>
    <t>5.1.02.02.08.0032</t>
  </si>
  <si>
    <t>Belanja Jasa Konsultansi Lainnya-Jasa Konsultansi Lingkungan</t>
  </si>
  <si>
    <t>5.1.02.02.09</t>
  </si>
  <si>
    <t>Belanja Jasa Konsultansi Non Konstruksi</t>
  </si>
  <si>
    <t>5.1.02.02.09.0006</t>
  </si>
  <si>
    <t>Belanja Jasa Konsultansi Berorientasi Bidang-Keuangan</t>
  </si>
  <si>
    <t>5.1.02.02.09.0011</t>
  </si>
  <si>
    <t>Belanja Jasa Konsultansi Berorientasi Layanan-Jasa Survei</t>
  </si>
  <si>
    <t>5.1.02.02.09.0012</t>
  </si>
  <si>
    <t>Belanja Jasa Konsultansi Berorientasi Layanan-Jasa Studi Penelitian dan Bantuan Teknik</t>
  </si>
  <si>
    <t>5.1.02.02.09.0014</t>
  </si>
  <si>
    <t>Belanja Jasa Konsultansi Berorientasi Layanan-Jasa Khusus</t>
  </si>
  <si>
    <t>5.1.02.02.12</t>
  </si>
  <si>
    <t>Belanja Kursus/Pelatihan, Sosialisasi, Bimbingan Teknis serta Pendidikan dan Pelatihan</t>
  </si>
  <si>
    <t>5.1.02.02.12.0001</t>
  </si>
  <si>
    <t>Belanja Kursus Singkat/Pelatihan</t>
  </si>
  <si>
    <t>5.1.02.02.12.0002</t>
  </si>
  <si>
    <t>Belanja Sosialisasi</t>
  </si>
  <si>
    <t>5.1.02.02.12.0003</t>
  </si>
  <si>
    <t>Belanja Bimbingan Teknis</t>
  </si>
  <si>
    <t>5.1.02.02.12.0004</t>
  </si>
  <si>
    <t>Belanja Diklat Kepemimpinan</t>
  </si>
  <si>
    <t>5.1.02.02.13</t>
  </si>
  <si>
    <t>Belanja Jasa Insentif bagi Pegawai Non ASN atas Pemungutan Pajak Daerah</t>
  </si>
  <si>
    <t>5.1.02.02.13.0015</t>
  </si>
  <si>
    <t>Belanja Insentif Pegawai Non ASN atas Pemungutan Pajak Pajak Bumi dan Bangunan Perdesaan dan Perkotaan</t>
  </si>
  <si>
    <t>5.1.02.02.13.0016</t>
  </si>
  <si>
    <t>Belanja Insentif Pegawai Non ASN atas Pemungutan Bea Perolehan Hak atas Tanah dan Bangunan</t>
  </si>
  <si>
    <t>5.1.02.03</t>
  </si>
  <si>
    <t>Belanja Pemeliharaan</t>
  </si>
  <si>
    <t>5.1.02.03.02</t>
  </si>
  <si>
    <t>Belanja Pemeliharaan Peralatan dan Mesin</t>
  </si>
  <si>
    <t>5.1.02.03.02.0003</t>
  </si>
  <si>
    <t>Belanja Pemeliharaan Alat Besar-Alat Besar Darat-Excavator</t>
  </si>
  <si>
    <t>5.1.02.03.02.0022</t>
  </si>
  <si>
    <t>Belanja Pemeliharaan Alat Besar-Alat Bantu-Electric Generating Set</t>
  </si>
  <si>
    <t>5.1.02.03.02.0034</t>
  </si>
  <si>
    <t>Belanja Pemeliharaan Alat Besar-Alat Bantu-Alat Bantu Lainnya</t>
  </si>
  <si>
    <t>5.1.02.03.02.0035</t>
  </si>
  <si>
    <t>Belanja Pemeliharaan Alat Angkutan-Alat Angkutan Darat Bermotor-Kendaraan Dinas Bermotor Perorangan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</si>
  <si>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</si>
  <si>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</si>
  <si>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</si>
  <si>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</si>
  <si>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>5.1.02.03.02.0039</t>
  </si>
  <si>
    <t>Belanja Pemeliharaan Alat Angkutan-Alat Angkutan Darat Bermotor-Kendaraan Bermotor Beroda Tiga</t>
  </si>
  <si>
    <t>5.1.02.03.02.0041</t>
  </si>
  <si>
    <t>Belanja Pemeliharaan Alat Angkutan-Alat Angkutan Darat Bermotor-Kendaraan Tempur</t>
  </si>
  <si>
    <t>5.1.02.03.02.0044</t>
  </si>
  <si>
    <t>Belanja Pemeliharaan Alat Angkutan-Alat Angkutan Darat Tak Bermotor-Kendaraan Tak Bermotor Angkutan Barang</t>
  </si>
  <si>
    <t>5.1.02.03.02.0062</t>
  </si>
  <si>
    <t>Belanja Pemeliharaan Alat Bengkel dan Alat Ukur-Alat Bengkel Bermesin-Perkakas Bengkel Servis</t>
  </si>
  <si>
    <t>5.1.02.03.02.0071</t>
  </si>
  <si>
    <t>Belanja Pemeliharaan Alat Bengkel dan Alat Ukur-Alat Bengkel Tak Bermesin-Perkakas Bengkel Servis</t>
  </si>
  <si>
    <t>5.1.02.03.02.0073</t>
  </si>
  <si>
    <t>Belanja Pemeliharaan Alat Bengkel dan Alat Ukur-Alat Bengkel Tak Bermesin-Perkakas Standar (Standard Tools)</t>
  </si>
  <si>
    <t>5.1.02.03.02.0115</t>
  </si>
  <si>
    <t>Belanja Pemeliharaan Alat Kantor dan Rumah Tangga-Alat Kantor-Alat Reproduksi (Penggandaan)</t>
  </si>
  <si>
    <t>5.1.02.03.02.0116</t>
  </si>
  <si>
    <t>Belanja Pemeliharaan Alat Kantor dan Rumah Tangga-Alat Kantor-Alat Penyimpan Perlengkapan Kantor</t>
  </si>
  <si>
    <t>5.1.02.03.02.0117</t>
  </si>
  <si>
    <t>Belanja Pemeliharaan Alat Kantor dan Rumah Tangga-Alat Kantor-Alat Kantor Lainnya</t>
  </si>
  <si>
    <t>5.1.02.03.02.0118</t>
  </si>
  <si>
    <t>Belanja Pemeliharaan Alat Kantor dan Rumah Tangga-Alat Rumah Tangga-Mebel</t>
  </si>
  <si>
    <t>5.1.02.03.02.0120</t>
  </si>
  <si>
    <t>Belanja Pemeliharaan Alat Kantor dan Rumah Tangga-Alat Rumah Tangga-Alat Pembersih</t>
  </si>
  <si>
    <t>5.1.02.03.02.0121</t>
  </si>
  <si>
    <t>Belanja Pemeliharaan Alat Kantor dan Rumah Tangga-Alat Rumah Tangga-Alat Pendingin</t>
  </si>
  <si>
    <t>5.1.02.03.02.0123</t>
  </si>
  <si>
    <t>Belanja Pemeliharaan Alat Kantor dan Rumah Tangga-Alat Rumah Tangga-Alat Rumah Tangga Lainnya (Home Use)</t>
  </si>
  <si>
    <t>5.1.02.03.02.0124</t>
  </si>
  <si>
    <t>Belanja Pemeliharaan Alat Kantor dan Rumah Tangga-Alat Rumah Tangga-Alat Pemadam Kebakaran</t>
  </si>
  <si>
    <t>5.1.02.03.02.0404</t>
  </si>
  <si>
    <t>Belanja Pemeliharaan Komputer-Komputer Unit-Komputer Jaringan</t>
  </si>
  <si>
    <t>5.1.02.03.02.0405</t>
  </si>
  <si>
    <t>Belanja Pemeliharaan Komputer-Komputer Unit-Personal Computer</t>
  </si>
  <si>
    <t>5.1.02.03.02.0406</t>
  </si>
  <si>
    <t>Belanja Pemeliharaan Komputer-Komputer Unit-Komputer Unit Lainnya</t>
  </si>
  <si>
    <t>5.1.02.03.02.0409</t>
  </si>
  <si>
    <t>Belanja Pemeliharaan Komputer-Peralatan Komputer-Peralatan Personal Computer</t>
  </si>
  <si>
    <t>5.1.02.03.02.0410</t>
  </si>
  <si>
    <t>Belanja Pemeliharaan Komputer-Peralatan Komputer-Peralatan Jaringan</t>
  </si>
  <si>
    <t>5.1.02.03.02.0411</t>
  </si>
  <si>
    <t>Belanja Pemeliharaan Komputer-Peralatan Komputer-Peralatan Komputer Lainnya</t>
  </si>
  <si>
    <t>5.1.02.03.02.0446</t>
  </si>
  <si>
    <t>Belanja Pemeliharaan Alat Keselamatan Kerja-Alat Pelindung-Baju Pengaman</t>
  </si>
  <si>
    <t>5.1.02.03.02.0494</t>
  </si>
  <si>
    <t>Belanja Pemeliharaan Rambu-Rambu-Rambu-Rambu Lalu Lintas Darat-Rambu-Rambu Lalu Lintas Darat Lainnya</t>
  </si>
  <si>
    <t>5.1.02.03.03</t>
  </si>
  <si>
    <t>Belanja Pemeliharaan Gedung dan Bangunan</t>
  </si>
  <si>
    <t>5.1.02.03.03.0001</t>
  </si>
  <si>
    <t>Belanja Pemeliharaan Bangunan Gedung-Bangunan Gedung Tempat Kerja-Bangunan Gedung Kantor</t>
  </si>
  <si>
    <t>5.1.02.03.03.0002</t>
  </si>
  <si>
    <t>Belanja Pemeliharaan Bangunan Gedung-Bangunan Gedung Tempat Kerja-Bangunan Gudang</t>
  </si>
  <si>
    <t>5.1.02.03.03.0008</t>
  </si>
  <si>
    <t>Belanja Pemeliharaan Bangunan Gedung-Bangunan Gedung Tempat Kerja-Bangunan Gedung Tempat Ibadah</t>
  </si>
  <si>
    <t>5.1.02.03.03.0012</t>
  </si>
  <si>
    <t>Belanja Pemeliharaan Bangunan Gedung-Bangunan Gedung Tempat Kerja-Bangunan Gedung Pertokoan/Koperasi/Pasar</t>
  </si>
  <si>
    <t>5.1.02.03.03.0015</t>
  </si>
  <si>
    <t>Belanja Pemeliharaan Bangunan Gedung-Bangunan Gedung Tempat Kerja-Bangunan Gedung Pemotong Hewan</t>
  </si>
  <si>
    <t>5.1.02.03.03.0036</t>
  </si>
  <si>
    <t>Belanja Pemeliharaan Bangunan Gedung-Bangunan Gedung Tempat Kerja-Taman</t>
  </si>
  <si>
    <t>5.1.02.03.03.0037</t>
  </si>
  <si>
    <t>Belanja Pemeliharaan Bangunan Gedung-Bangunan Gedung Tempat Kerja-Bangunan Gedung Tempat Kerja Lainnya</t>
  </si>
  <si>
    <t>5.1.02.03.04</t>
  </si>
  <si>
    <t>Belanja Pemeliharaan Jalan, Jaringan, dan Irigasi</t>
  </si>
  <si>
    <t>5.1.02.03.04.0003</t>
  </si>
  <si>
    <t>Belanja Pemeliharaan Jalan dan Jembatan-Jalan-Jalan Kabupaten</t>
  </si>
  <si>
    <t>5.1.02.03.04.0004</t>
  </si>
  <si>
    <t>Belanja Pemeliharaan Jalan dan Jembatan-Jalan-Jalan Kota</t>
  </si>
  <si>
    <t>5.1.02.03.04.0005</t>
  </si>
  <si>
    <t>Belanja Pemeliharaan Jalan dan Jembatan-Jalan-Jalan Desa</t>
  </si>
  <si>
    <t>5.1.02.03.04.0010</t>
  </si>
  <si>
    <t>Belanja Pemeliharaan Jalan dan Jembatan-Jalan-Jalan Lainnya</t>
  </si>
  <si>
    <t>5.1.02.03.04.0035</t>
  </si>
  <si>
    <t>Belanja Pemeliharaan Bangunan Air-Bangunan Pengairan Pasang Surut-Saluran Pembuang Pasang Surut</t>
  </si>
  <si>
    <t>5.1.02.03.04.0126</t>
  </si>
  <si>
    <t>Belanja Pemeliharaan Jaringan-Jaringan Listrik-Jaringan Listrik Lainnya</t>
  </si>
  <si>
    <t>5.1.02.03.05</t>
  </si>
  <si>
    <t>Belanja Pemeliharaan Aset Tetap Lainnya</t>
  </si>
  <si>
    <t>5.1.02.03.05.0028</t>
  </si>
  <si>
    <t>Belanja Pemeliharaan Barang Bercorak Kesenian/Kebudayaan/Olahraga-Barang Bercorak Kesenian-Alat Musik</t>
  </si>
  <si>
    <t>5.1.02.03.06</t>
  </si>
  <si>
    <t>Belanja Pemeliharaan Aset Tidak Berwujud</t>
  </si>
  <si>
    <t>5.1.02.03.06.0005</t>
  </si>
  <si>
    <t>Belanja Pemeliharaan Aset Tidak Berwujud-Software</t>
  </si>
  <si>
    <t>5.1.02.04</t>
  </si>
  <si>
    <t>Belanja Perjalanan Dinas</t>
  </si>
  <si>
    <t>5.1.02.04.01</t>
  </si>
  <si>
    <t>Belanja Perjalanan Dinas Dalam Negeri</t>
  </si>
  <si>
    <t>5.1.02.04.01.0001</t>
  </si>
  <si>
    <t>Belanja Perjalanan Dinas Biasa</t>
  </si>
  <si>
    <t>5.1.02.04.01.0003</t>
  </si>
  <si>
    <t>Belanja Perjalanan Dinas Dalam Kota</t>
  </si>
  <si>
    <t>5.1.02.04.01.0004</t>
  </si>
  <si>
    <t>Belanja Perjalanan Dinas Paket Meeting Dalam Kota</t>
  </si>
  <si>
    <t>5.1.02.04.01.0005</t>
  </si>
  <si>
    <t>Belanja Perjalanan Dinas Paket Meeting Luar Kota</t>
  </si>
  <si>
    <t>5.1.02.04.02</t>
  </si>
  <si>
    <t>Belanja Perjalanan Dinas Luar Negeri</t>
  </si>
  <si>
    <t>5.1.02.04.02.0001</t>
  </si>
  <si>
    <t>Belanja Perjalanan Dinas Biasaâ€“Luar Negeri</t>
  </si>
  <si>
    <t>5.1.02.05</t>
  </si>
  <si>
    <t>Belanja Uang dan/atau Jasa untuk Diberikan kepada Pihak Ketiga/Pihak Lain/Masyarakat</t>
  </si>
  <si>
    <t>5.1.02.05.01</t>
  </si>
  <si>
    <t>Belanja Uang yang Diberikan kepada Pihak Ketiga/Pihak Lain/Masyarakat</t>
  </si>
  <si>
    <t>5.1.02.05.01.0001</t>
  </si>
  <si>
    <t>Belanja Hadiah yang Bersifat Perlombaan</t>
  </si>
  <si>
    <t>5.1.02.05.01.0002</t>
  </si>
  <si>
    <t>Belanja Penghargaan atas Suatu Prestasi</t>
  </si>
  <si>
    <t>5.1.02.05.01.0004</t>
  </si>
  <si>
    <t>Belanja Penanganan Dampak Sosial Kemasyarakatan</t>
  </si>
  <si>
    <t>5.1.02.05.01.0005</t>
  </si>
  <si>
    <t>Belanja Transfer Keuangan Daerah dan Desa (TKDD)</t>
  </si>
  <si>
    <t>5.1.02.05.01.0006</t>
  </si>
  <si>
    <t>Belanja Bantuan Fasilitasi Premi Asuransi Pertanian</t>
  </si>
  <si>
    <t>5.1.02.05.01.0008</t>
  </si>
  <si>
    <t>Belanja Uang yang Diberikan kepada RT atau dengan Sebutan Lain</t>
  </si>
  <si>
    <t>5.1.02.05.02</t>
  </si>
  <si>
    <t>Belanja Jasa yang Diberikan kepada Pihak Ketiga/Pihak Lain/Masyarakat</t>
  </si>
  <si>
    <t>5.1.02.05.02.0001</t>
  </si>
  <si>
    <t>Belanja Jasa yang Diberikan kepada Pihak Ketiga/Pihak Lain</t>
  </si>
  <si>
    <t>5.1.02.05.02.0002</t>
  </si>
  <si>
    <t>Belanja Jasa yang Diberikan kepada Masyarakat</t>
  </si>
  <si>
    <t>5.1.02.88</t>
  </si>
  <si>
    <t>Belanja Barang dan Jasa BOS</t>
  </si>
  <si>
    <t>5.1.02.88.88</t>
  </si>
  <si>
    <t>5.1.02.88.88.8888</t>
  </si>
  <si>
    <t>5.1.02.90</t>
  </si>
  <si>
    <t>Belanja Barang dan Jasa BOK Puskesmas</t>
  </si>
  <si>
    <t>5.1.02.90.01</t>
  </si>
  <si>
    <t>5.1.02.90.01.0001</t>
  </si>
  <si>
    <t>5.1.02.99</t>
  </si>
  <si>
    <t>Belanja Barang dan Jasa BLUD</t>
  </si>
  <si>
    <t>5.1.02.99.99</t>
  </si>
  <si>
    <t>5.1.02.99.99.9999</t>
  </si>
  <si>
    <t>5.1.03</t>
  </si>
  <si>
    <t>Belanja Bunga</t>
  </si>
  <si>
    <t>5.1.03.01</t>
  </si>
  <si>
    <t>Belanja Bunga Utang Pinjaman kepada Pemerintah Pusat</t>
  </si>
  <si>
    <t>5.1.03.01.01</t>
  </si>
  <si>
    <t>Belanja Bunga Utang Pinjaman kepada Pemerintah Pusat atas Penerusan Pinjaman Dalam Negeri-Jangka Menengah</t>
  </si>
  <si>
    <t>5.1.03.01.01.0001</t>
  </si>
  <si>
    <t>5.1.03.03</t>
  </si>
  <si>
    <t>Belanja Bunga Utang Pinjaman kepada Lembaga Keuangan Bank (LKB)</t>
  </si>
  <si>
    <t>5.1.03.03.06</t>
  </si>
  <si>
    <t>Belanja Bunga Utang Pinjaman kepada Lembaga Keuangan Bank (LKB)-BUMD-Jangka Panjang</t>
  </si>
  <si>
    <t>5.1.03.03.06.0001</t>
  </si>
  <si>
    <t>5.1.04</t>
  </si>
  <si>
    <t>Belanja Subsidi</t>
  </si>
  <si>
    <t>5.1.04.01</t>
  </si>
  <si>
    <t>Belanja Subsidi kepada BUMN</t>
  </si>
  <si>
    <t>5.1.04.01.01</t>
  </si>
  <si>
    <t>5.1.04.01.01.0001</t>
  </si>
  <si>
    <t>5.1.05</t>
  </si>
  <si>
    <t>Belanja Hibah</t>
  </si>
  <si>
    <t>5.1.05.01</t>
  </si>
  <si>
    <t>Belanja Hibah kepada Pemerintah Pusat</t>
  </si>
  <si>
    <t>5.1.05.01.01</t>
  </si>
  <si>
    <t>Belanja Hibah Uang kepada Pemerintah Pusat</t>
  </si>
  <si>
    <t>5.1.05.01.01.0001</t>
  </si>
  <si>
    <t>5.1.05.01.02</t>
  </si>
  <si>
    <t>Belanja Hibah Barang kepada Pemerintah Pusat</t>
  </si>
  <si>
    <t>5.1.05.01.02.0001</t>
  </si>
  <si>
    <t>5.1.05.05</t>
  </si>
  <si>
    <t>Belanja Hibah kepada Badan, Lembaga, Organisasi Kemasyarakatan yang Berbadan Hukum Indonesia</t>
  </si>
  <si>
    <t>5.1.05.05.01</t>
  </si>
  <si>
    <t>Belanja Hibah kepada Badan dan Lembaga yang Bersifat Nirlaba, Sukarela dan Sosial yang Dibentuk Berdasarkan Peraturan Perundang-Undangan</t>
  </si>
  <si>
    <t>5.1.05.05.01.0001</t>
  </si>
  <si>
    <t>Belanja Hibah Uang kepada Badan dan Lembaga yang Bersifat Nirlaba, Sukarela dan Sosial yang Dibentuk Berdasarkan Peraturan Perundang-Undangan</t>
  </si>
  <si>
    <t>5.1.05.05.02</t>
  </si>
  <si>
    <t>Belanja Hibah kepada Badan dan Lembaga Nirlaba, Sukarela dan Sosial yang Telah Memiliki Surat Keterangan Terdaftar</t>
  </si>
  <si>
    <t>5.1.05.05.02.0001</t>
  </si>
  <si>
    <t>Belanja Hibah Uang kepada Badan dan Lembaga Nirlaba, Sukarela dan Sosial yang Telah Memiliki Surat Keterangan Terdaftar</t>
  </si>
  <si>
    <t>5.1.05.05.03</t>
  </si>
  <si>
    <t>Belanja Hibah kepada Badan dan Lembaga Nirlaba, Sukarela Bersifat Sosial Kemasyarakatan</t>
  </si>
  <si>
    <t>5.1.05.05.03.0001</t>
  </si>
  <si>
    <t>Belanja Hibah Uang kepada Badan dan Lembaga Nirlaba, Sukarela Bersifat Sosial Kemasyarakatan</t>
  </si>
  <si>
    <t>5.1.05.05.03.0002</t>
  </si>
  <si>
    <t>Belanja Hibah Barang kepada Badan dan Lembaga Nirlaba, Sukarela Bersifat Sosial Kemasyarakatan</t>
  </si>
  <si>
    <t>5.1.05.05.04</t>
  </si>
  <si>
    <t>Belanja Hibah kepada Koperasi</t>
  </si>
  <si>
    <t>5.1.05.05.04.0001</t>
  </si>
  <si>
    <t>Belanja Hibah Uang kepada Koperasi</t>
  </si>
  <si>
    <t>5.1.05.05.06</t>
  </si>
  <si>
    <t>Belanja Hibah kepada Organisasi Kemasyarakatan yang Berbadan Hukum Indonesia</t>
  </si>
  <si>
    <t>5.1.05.05.06.0001</t>
  </si>
  <si>
    <t>Belanja Hibah Uang kepada Organisasi Kemasyarakatan yang Berbadan Hukum Indonesia</t>
  </si>
  <si>
    <t>5.1.05.06</t>
  </si>
  <si>
    <t>Belanja Hibah Dana BOS</t>
  </si>
  <si>
    <t>5.1.05.06.01</t>
  </si>
  <si>
    <t>Belanja Hibah Uang Dana BOS yang Diterima oleh Satdikdas Negeri</t>
  </si>
  <si>
    <t>5.1.05.06.01.0001</t>
  </si>
  <si>
    <t>5.1.05.06.02</t>
  </si>
  <si>
    <t>Belanja Hibah Uang Dana BOS yang Diterima oleh Satdikdas Swasta</t>
  </si>
  <si>
    <t>5.1.05.06.02.0001</t>
  </si>
  <si>
    <t>5.1.05.07</t>
  </si>
  <si>
    <t>Belanja Hibah Bantuan Keuangan kepada Partai Politik</t>
  </si>
  <si>
    <t>5.1.05.07.01</t>
  </si>
  <si>
    <t>5.1.05.07.01.0001</t>
  </si>
  <si>
    <t>Belanja Hibah berupa Bantuan Keuangan kepada Partai Politik</t>
  </si>
  <si>
    <t>5.1.06</t>
  </si>
  <si>
    <t>Belanja Bantuan Sosial</t>
  </si>
  <si>
    <t>5.1.06.01</t>
  </si>
  <si>
    <t>Belanja Bantuan Sosial kepada Individu</t>
  </si>
  <si>
    <t>5.1.06.01.01</t>
  </si>
  <si>
    <t>Belanja Bantuan Sosial Uang yang direncanakan kepada Individu</t>
  </si>
  <si>
    <t>5.1.06.01.01.0001</t>
  </si>
  <si>
    <t>Belanja Bantuan Sosial Uang yang Direncanakan kepada Individu</t>
  </si>
  <si>
    <t>5.1.06.04</t>
  </si>
  <si>
    <t>Belanja Bantuan Sosial kepada Lembaga Non Pemerintahan (Bidang Pendidikan, Keagamaan dan Bidang Lainnya)</t>
  </si>
  <si>
    <t>5.1.06.04.01</t>
  </si>
  <si>
    <t>Belanja Bantuan Sosial Uang yang direncanakan kepada Lembaga Non Pemerintahan (Bidang Pendidikan, Keagamaan dan Bidang Lainnya)</t>
  </si>
  <si>
    <t>5.1.06.04.01.0001</t>
  </si>
  <si>
    <t>Belanja Bantuan Sosial Uang yang Direncanakan kepada Lembaga Non Pemerintahan (Bidang Pendidikan, Keagamaan dan Bidang Lainnya)</t>
  </si>
  <si>
    <t>JUMLAH BELANJA OPERASI</t>
  </si>
  <si>
    <t>5.2</t>
  </si>
  <si>
    <t>BELANJA MODAL</t>
  </si>
  <si>
    <t>5.2.02</t>
  </si>
  <si>
    <t>Belanja Modal Peralatan dan Mesin</t>
  </si>
  <si>
    <t>5.2.02.01</t>
  </si>
  <si>
    <t>Belanja Modal Alat Besar</t>
  </si>
  <si>
    <t>5.2.02.01.01</t>
  </si>
  <si>
    <t>Belanja Modal Alat Besar Darat</t>
  </si>
  <si>
    <t>5.2.02.01.01.0011</t>
  </si>
  <si>
    <t>Belanja Modal Mesin Proses</t>
  </si>
  <si>
    <t>5.2.02.01.01.0012</t>
  </si>
  <si>
    <t>Belanja Modal Alat Besar Darat Lainnya</t>
  </si>
  <si>
    <t>5.2.02.01.03</t>
  </si>
  <si>
    <t>Belanja Modal Alat Bantu</t>
  </si>
  <si>
    <t>5.2.02.01.03.0003</t>
  </si>
  <si>
    <t>Belanja Modal Compressor</t>
  </si>
  <si>
    <t>5.2.02.01.03.0004</t>
  </si>
  <si>
    <t>Belanja Modal Electric Generating Set</t>
  </si>
  <si>
    <t>5.2.02.01.03.0005</t>
  </si>
  <si>
    <t>Belanja Modal Pompa</t>
  </si>
  <si>
    <t>5.2.02.01.03.0016</t>
  </si>
  <si>
    <t>Belanja Modal Alat Bantu Lainnya</t>
  </si>
  <si>
    <t>5.2.02.02</t>
  </si>
  <si>
    <t>Belanja Modal Alat Angkutan</t>
  </si>
  <si>
    <t>5.2.02.02.01</t>
  </si>
  <si>
    <t>Belanja Modal Alat Angkutan Darat Bermotor</t>
  </si>
  <si>
    <t>5.2.02.02.01.0001</t>
  </si>
  <si>
    <t>Belanja Modal Kendaraan Dinas Bermotor Perorangan</t>
  </si>
  <si>
    <t>5.2.02.02.01.0002</t>
  </si>
  <si>
    <t>Belanja Modal Kendaraan Bermotor Penumpang</t>
  </si>
  <si>
    <t>5.2.02.02.01.0003</t>
  </si>
  <si>
    <t>Belanja Modal Kendaraan Bermotor Angkutan Barang</t>
  </si>
  <si>
    <t>5.2.02.02.01.0004</t>
  </si>
  <si>
    <t>Belanja Modal Kendaraan Bermotor Beroda Dua</t>
  </si>
  <si>
    <t>5.2.02.02.01.0006</t>
  </si>
  <si>
    <t>Belanja Modal Kendaraan Bermotor Khusus</t>
  </si>
  <si>
    <t>5.2.02.02.03</t>
  </si>
  <si>
    <t>Belanja Modal Alat Angkutan Apung Bermotor</t>
  </si>
  <si>
    <t>5.2.02.02.03.0002</t>
  </si>
  <si>
    <t>Belanja Modal Alat Angkutan Apung Bermotor untuk Penumpang</t>
  </si>
  <si>
    <t>5.2.02.03</t>
  </si>
  <si>
    <t>Belanja Modal Alat Bengkel dan Alat Ukur</t>
  </si>
  <si>
    <t>5.2.02.03.01</t>
  </si>
  <si>
    <t>Belanja Modal Alat Bengkel Bermesin</t>
  </si>
  <si>
    <t>5.2.02.03.01.0003</t>
  </si>
  <si>
    <t>Belanja Modal Perkakas Bengkel Listrik</t>
  </si>
  <si>
    <t>5.2.02.03.01.0004</t>
  </si>
  <si>
    <t>Belanja Modal Perkakas Bengkel Service</t>
  </si>
  <si>
    <t>5.2.02.03.01.0006</t>
  </si>
  <si>
    <t>Belanja Modal Perkakas Bengkel Kayu</t>
  </si>
  <si>
    <t>5.2.02.03.01.0010</t>
  </si>
  <si>
    <t>Belanja Modal Alat Bengkel Bermesin Lainnya</t>
  </si>
  <si>
    <t>5.2.02.03.02</t>
  </si>
  <si>
    <t>Belanja Modal Alat Bengkel Tak Bermesin</t>
  </si>
  <si>
    <t>5.2.02.03.02.0007</t>
  </si>
  <si>
    <t>Belanja Modal Perkakas Bengkel Kerja</t>
  </si>
  <si>
    <t>5.2.02.03.02.0009</t>
  </si>
  <si>
    <t>Belanja Modal Peralatan Tukang Kayu</t>
  </si>
  <si>
    <t>5.2.02.03.03</t>
  </si>
  <si>
    <t>Belanja Modal Alat Ukur</t>
  </si>
  <si>
    <t>5.2.02.03.03.0001</t>
  </si>
  <si>
    <t>Belanja Modal Alat Ukur Universal</t>
  </si>
  <si>
    <t>5.2.02.03.03.0021</t>
  </si>
  <si>
    <t>Belanja Modal Alat Ukur Lainnya</t>
  </si>
  <si>
    <t>5.2.02.04</t>
  </si>
  <si>
    <t>Belanja Modal Alat Pertanian</t>
  </si>
  <si>
    <t>5.2.02.04.01</t>
  </si>
  <si>
    <t>Belanja Modal Alat Pengolahan</t>
  </si>
  <si>
    <t>5.2.02.04.01.0001</t>
  </si>
  <si>
    <t>Belanja Modal Alat Pengolahan Tanah dan Tanaman</t>
  </si>
  <si>
    <t>5.2.02.05</t>
  </si>
  <si>
    <t>Belanja Modal Alat Kantor dan Rumah Tangga</t>
  </si>
  <si>
    <t>5.2.02.05.01</t>
  </si>
  <si>
    <t>Belanja Modal Alat Kantor</t>
  </si>
  <si>
    <t>5.2.02.05.01.0003</t>
  </si>
  <si>
    <t>Belanja Modal Alat Reproduksi (Penggandaan)</t>
  </si>
  <si>
    <t>5.2.02.05.01.0004</t>
  </si>
  <si>
    <t>Belanja Modal Alat Penyimpan Perlengkapan Kantor</t>
  </si>
  <si>
    <t>5.2.02.05.01.0005</t>
  </si>
  <si>
    <t>Belanja Modal Alat Kantor Lainnya</t>
  </si>
  <si>
    <t>5.2.02.05.02</t>
  </si>
  <si>
    <t>Belanja Modal Alat Rumah Tangga</t>
  </si>
  <si>
    <t>5.2.02.05.02.0001</t>
  </si>
  <si>
    <t>Belanja Modal Mebel</t>
  </si>
  <si>
    <t>5.2.02.05.02.0003</t>
  </si>
  <si>
    <t>Belanja Modal Alat Pembersih</t>
  </si>
  <si>
    <t>5.2.02.05.02.0004</t>
  </si>
  <si>
    <t>Belanja Modal Alat Pendingin</t>
  </si>
  <si>
    <t>5.2.02.05.02.0005</t>
  </si>
  <si>
    <t>Belanja Modal Alat Dapur</t>
  </si>
  <si>
    <t>5.2.02.05.02.0006</t>
  </si>
  <si>
    <t>Belanja Modal Alat Rumah Tangga Lainnya (Home Use)</t>
  </si>
  <si>
    <t>5.2.02.05.02.0007</t>
  </si>
  <si>
    <t>Belanja Modal Alat Pemadam Kebakaran</t>
  </si>
  <si>
    <t>5.2.02.05.03</t>
  </si>
  <si>
    <t>Belanja Modal Meja dan Kursi Kerja/Rapat Pejabat</t>
  </si>
  <si>
    <t>5.2.02.05.03.0001</t>
  </si>
  <si>
    <t>Belanja Modal Meja Kerja Pejabat</t>
  </si>
  <si>
    <t>5.2.02.05.03.0002</t>
  </si>
  <si>
    <t>Belanja Modal Meja Rapat Pejabat</t>
  </si>
  <si>
    <t>5.2.02.05.03.0003</t>
  </si>
  <si>
    <t>Belanja Modal Kursi Kerja Pejabat</t>
  </si>
  <si>
    <t>5.2.02.05.03.0004</t>
  </si>
  <si>
    <t>Belanja Modal Kursi Rapat Pejabat</t>
  </si>
  <si>
    <t>5.2.02.05.03.0006</t>
  </si>
  <si>
    <t>Belanja Modal Kursi Tamu di Ruangan Pejabat</t>
  </si>
  <si>
    <t>5.2.02.05.03.0007</t>
  </si>
  <si>
    <t>Belanja Modal Lemari dan Arsip Pejabat</t>
  </si>
  <si>
    <t>5.2.02.06</t>
  </si>
  <si>
    <t>Belanja Modal Alat Studio, Komunikasi, dan Pemancar</t>
  </si>
  <si>
    <t>5.2.02.06.01</t>
  </si>
  <si>
    <t>Belanja Modal Alat Studio</t>
  </si>
  <si>
    <t>5.2.02.06.01.0001</t>
  </si>
  <si>
    <t>Belanja Modal Peralatan Studio Audio</t>
  </si>
  <si>
    <t>5.2.02.06.01.0002</t>
  </si>
  <si>
    <t>Belanja Modal Peralatan Studio Video dan Film</t>
  </si>
  <si>
    <t>5.2.02.06.01.0004</t>
  </si>
  <si>
    <t>Belanja Modal Peralatan Cetak</t>
  </si>
  <si>
    <t>5.2.02.06.01.0006</t>
  </si>
  <si>
    <t>Belanja Modal Alat Studio Lainnya</t>
  </si>
  <si>
    <t>5.2.02.06.02</t>
  </si>
  <si>
    <t>Belanja Modal Alat Komunikasi</t>
  </si>
  <si>
    <t>5.2.02.06.02.0001</t>
  </si>
  <si>
    <t>Belanja Modal Alat Komunikasi Telephone</t>
  </si>
  <si>
    <t>5.2.02.06.02.0006</t>
  </si>
  <si>
    <t>Belanja Modal Alat Komunikasi Sosial</t>
  </si>
  <si>
    <t>5.2.02.06.02.0011</t>
  </si>
  <si>
    <t>Belanja Modal Alat Komunikasi Lainnya</t>
  </si>
  <si>
    <t>5.2.02.07</t>
  </si>
  <si>
    <t>Belanja Modal Alat Kedokteran dan Kesehatan</t>
  </si>
  <si>
    <t>5.2.02.07.01</t>
  </si>
  <si>
    <t>Belanja Modal Alat Kedokteran</t>
  </si>
  <si>
    <t>5.2.02.07.01.0001</t>
  </si>
  <si>
    <t>Belanja Modal Alat Kedokteran Umum</t>
  </si>
  <si>
    <t>5.2.02.07.01.0003</t>
  </si>
  <si>
    <t>Belanja Modal Alat Kedokteran Keluarga Berencana</t>
  </si>
  <si>
    <t>5.2.02.07.01.0004</t>
  </si>
  <si>
    <t>Belanja Modal Alat Kedokteran Bedah</t>
  </si>
  <si>
    <t>5.2.02.07.01.0021</t>
  </si>
  <si>
    <t>Belanja Modal Alat Kedokteran Gawat Darurat</t>
  </si>
  <si>
    <t>5.2.02.07.01.0024</t>
  </si>
  <si>
    <t>Belanja Modal Alat Kedokteran ICU</t>
  </si>
  <si>
    <t>5.2.02.07.01.0025</t>
  </si>
  <si>
    <t>Belanja Modal Alat Kedokteran ICCU</t>
  </si>
  <si>
    <t>5.2.02.07.01.0029</t>
  </si>
  <si>
    <t>Belanja Modal Alat Kedokteran Lainnya</t>
  </si>
  <si>
    <t>5.2.02.07.02</t>
  </si>
  <si>
    <t>Belanja Modal Alat Kesehatan Umum</t>
  </si>
  <si>
    <t>5.2.02.07.02.0005</t>
  </si>
  <si>
    <t>Belanja Modal Alat Kesehatan Umum Lainnya</t>
  </si>
  <si>
    <t>5.2.02.08</t>
  </si>
  <si>
    <t>Belanja Modal Alat Laboratorium</t>
  </si>
  <si>
    <t>5.2.02.08.01</t>
  </si>
  <si>
    <t>Belanja Modal Unit Alat Laboratorium</t>
  </si>
  <si>
    <t>5.2.02.08.01.0006</t>
  </si>
  <si>
    <t>Belanja Modal Alat Laboratorium Bahan Bangunan Konstruksi</t>
  </si>
  <si>
    <t>5.2.02.08.01.0011</t>
  </si>
  <si>
    <t>Belanja Modal Alat Laboratorium Umum</t>
  </si>
  <si>
    <t>5.2.02.08.01.0013</t>
  </si>
  <si>
    <t>Belanja Modal Alat Laboratorium Kimia</t>
  </si>
  <si>
    <t>5.2.02.08.01.0016</t>
  </si>
  <si>
    <t>Belanja Modal Alat Laboratorium Hematologi</t>
  </si>
  <si>
    <t>5.2.02.08.01.0064</t>
  </si>
  <si>
    <t>Belanja Modal Unit Alat Laboratorium Lainnya</t>
  </si>
  <si>
    <t>5.2.02.08.03</t>
  </si>
  <si>
    <t>Belanja Modal Alat Peraga Praktek Sekolah</t>
  </si>
  <si>
    <t>5.2.02.08.03.0011</t>
  </si>
  <si>
    <t>Belanja Modal Alat Peraga Praktek Sekolah Bidang Studi:Olahraga</t>
  </si>
  <si>
    <t>5.2.02.08.07</t>
  </si>
  <si>
    <t>Belanja Modal Alat Laboratorium Lingkungan Hidup</t>
  </si>
  <si>
    <t>5.2.02.08.07.0005</t>
  </si>
  <si>
    <t>Belanja Modal Alat Laboratorium Penunjang</t>
  </si>
  <si>
    <t>5.2.02.10</t>
  </si>
  <si>
    <t>Belanja Modal Komputer</t>
  </si>
  <si>
    <t>5.2.02.10.01</t>
  </si>
  <si>
    <t>Belanja Modal Komputer Unit</t>
  </si>
  <si>
    <t>5.2.02.10.01.0001</t>
  </si>
  <si>
    <t>Belanja Modal Komputer Jaringan</t>
  </si>
  <si>
    <t>5.2.02.10.01.0002</t>
  </si>
  <si>
    <t>Belanja Modal Personal Computer</t>
  </si>
  <si>
    <t>5.2.02.10.01.0003</t>
  </si>
  <si>
    <t>Belanja Modal Komputer Unit Lainnya</t>
  </si>
  <si>
    <t>5.2.02.10.02</t>
  </si>
  <si>
    <t>Belanja Modal Peralatan Komputer</t>
  </si>
  <si>
    <t>5.2.02.10.02.0001</t>
  </si>
  <si>
    <t>Belanja Modal Peralatan Mainframe</t>
  </si>
  <si>
    <t>5.2.02.10.02.0003</t>
  </si>
  <si>
    <t>Belanja Modal Peralatan Personal Computer</t>
  </si>
  <si>
    <t>5.2.02.10.02.0004</t>
  </si>
  <si>
    <t>Belanja Modal Peralatan Jaringan</t>
  </si>
  <si>
    <t>5.2.02.10.02.0005</t>
  </si>
  <si>
    <t>Belanja Modal Peralatan Komputer Lainnya</t>
  </si>
  <si>
    <t>5.2.02.11</t>
  </si>
  <si>
    <t>Belanja Modal Alat Eksplorasi</t>
  </si>
  <si>
    <t>5.2.02.11.02</t>
  </si>
  <si>
    <t>Belanja Modal Alat Eksplorasi Geofisika</t>
  </si>
  <si>
    <t>5.2.02.11.02.0002</t>
  </si>
  <si>
    <t>Belanja Modal Elektronik/Electric</t>
  </si>
  <si>
    <t>5.2.02.12</t>
  </si>
  <si>
    <t>Belanja Modal Alat Pengeboran</t>
  </si>
  <si>
    <t>5.2.02.12.02</t>
  </si>
  <si>
    <t>Belanja Modal Alat Pengeboran Non Mesin</t>
  </si>
  <si>
    <t>5.2.02.12.02.0004</t>
  </si>
  <si>
    <t>Belanja Modal Peralatan Bantu</t>
  </si>
  <si>
    <t>5.2.02.15</t>
  </si>
  <si>
    <t>Belanja Modal Alat Keselamatan Kerja</t>
  </si>
  <si>
    <t>5.2.02.15.01</t>
  </si>
  <si>
    <t>Belanja Modal Alat Deteksi</t>
  </si>
  <si>
    <t>5.2.02.15.01.0003</t>
  </si>
  <si>
    <t>Belanja Modal Alat Deteksi Lainnya</t>
  </si>
  <si>
    <t>5.2.02.15.02</t>
  </si>
  <si>
    <t>Belanja Modal Alat Pelindung</t>
  </si>
  <si>
    <t>5.2.02.15.02.0001</t>
  </si>
  <si>
    <t>Belanja Modal Baju Pengaman</t>
  </si>
  <si>
    <t>5.2.02.15.02.0005</t>
  </si>
  <si>
    <t>Belanja Modal Sepatu Lapangan</t>
  </si>
  <si>
    <t>5.2.02.15.03</t>
  </si>
  <si>
    <t>Belanja Modal Alat SAR</t>
  </si>
  <si>
    <t>5.2.02.15.03.0004</t>
  </si>
  <si>
    <t>Belanja Modal Alat SAR Lainnya</t>
  </si>
  <si>
    <t>5.2.02.18</t>
  </si>
  <si>
    <t>Belanja Modal Rambu-Rambu</t>
  </si>
  <si>
    <t>5.2.02.18.01</t>
  </si>
  <si>
    <t>Belanja Modal Rambu-Rambu Lalu Lintas Darat</t>
  </si>
  <si>
    <t>5.2.02.18.01.0001</t>
  </si>
  <si>
    <t>Belanja Modal Rambu Bersuar</t>
  </si>
  <si>
    <t>5.2.02.18.01.0002</t>
  </si>
  <si>
    <t>Belanja Modal Rambu Tidak Bersuar</t>
  </si>
  <si>
    <t>5.2.02.18.01.0003</t>
  </si>
  <si>
    <t>Belanja Modal Rambu-Rambu Lalu Lintas Darat Lainnya</t>
  </si>
  <si>
    <t>5.2.02.19</t>
  </si>
  <si>
    <t>Belanja Modal Peralatan Olahraga</t>
  </si>
  <si>
    <t>5.2.02.19.01</t>
  </si>
  <si>
    <t>5.2.02.19.01.0004</t>
  </si>
  <si>
    <t>Belanja Modal Peralatan Olahraga Air</t>
  </si>
  <si>
    <t>5.2.02.19.01.0006</t>
  </si>
  <si>
    <t>Belanja Modal Peralatan Olahraga Lainnya</t>
  </si>
  <si>
    <t>5.2.02.88</t>
  </si>
  <si>
    <t>Belanja Modal Peralatan dan Mesin BOS</t>
  </si>
  <si>
    <t>5.2.02.88.88</t>
  </si>
  <si>
    <t>5.2.02.88.88.8888</t>
  </si>
  <si>
    <t>5.2.02.89</t>
  </si>
  <si>
    <t>Belanja Modal Peralatan dan Mesin BOSP</t>
  </si>
  <si>
    <t>5.2.02.89.01</t>
  </si>
  <si>
    <t>Belanja Modal Peralatan dan Mesin BOSP-BOS</t>
  </si>
  <si>
    <t>5.2.02.89.01.0002</t>
  </si>
  <si>
    <t>Belanja Modal Peralatan dan Mesin BOSP-BOS Kinerja</t>
  </si>
  <si>
    <t>5.2.02.99</t>
  </si>
  <si>
    <t>Belanja Modal Peralatan dan Mesin BLUD</t>
  </si>
  <si>
    <t>5.2.02.99.99</t>
  </si>
  <si>
    <t>5.2.02.99.99.9999</t>
  </si>
  <si>
    <t>5.2.03</t>
  </si>
  <si>
    <t>Belanja Modal Gedung dan Bangunan</t>
  </si>
  <si>
    <t>5.2.03.01</t>
  </si>
  <si>
    <t>Belanja Modal Bangunan Gedung</t>
  </si>
  <si>
    <t>5.2.03.01.01</t>
  </si>
  <si>
    <t>Belanja Modal Bangunan Gedung Tempat Kerja</t>
  </si>
  <si>
    <t>5.2.03.01.01.0001</t>
  </si>
  <si>
    <t>Belanja Modal Bangunan Gedung Kantor</t>
  </si>
  <si>
    <t>5.2.03.01.01.0004</t>
  </si>
  <si>
    <t>Belanja Modal Bangunan Gedung Instalasi</t>
  </si>
  <si>
    <t>5.2.03.01.01.0010</t>
  </si>
  <si>
    <t>Belanja Modal Bangunan Gedung Tempat Pendidikan</t>
  </si>
  <si>
    <t>5.2.03.01.01.0012</t>
  </si>
  <si>
    <t>Belanja Modal Bangunan Gedung Pertokoan/Koperasi/Pasar</t>
  </si>
  <si>
    <t>5.2.03.01.01.0017</t>
  </si>
  <si>
    <t>Belanja Modal Bangunan Gedung Museum</t>
  </si>
  <si>
    <t>5.2.03.01.01.0036</t>
  </si>
  <si>
    <t>Belanja Modal Taman</t>
  </si>
  <si>
    <t>5.2.03.01.01.0037</t>
  </si>
  <si>
    <t>Belanja Modal Bangunan Gedung Tempat Kerja Lainnya</t>
  </si>
  <si>
    <t>5.2.03.99</t>
  </si>
  <si>
    <t>Belanja Modal Gedung dan Bangunan BLUD</t>
  </si>
  <si>
    <t>5.2.03.99.99</t>
  </si>
  <si>
    <t>5.2.03.99.99.9999</t>
  </si>
  <si>
    <t>5.2.04</t>
  </si>
  <si>
    <t>Belanja Modal Jalan, Jaringan, dan Irigasi</t>
  </si>
  <si>
    <t>5.2.04.01</t>
  </si>
  <si>
    <t>Belanja Modal Jalan dan Jembatan</t>
  </si>
  <si>
    <t>5.2.04.01.01</t>
  </si>
  <si>
    <t>Belanja Modal Jalan</t>
  </si>
  <si>
    <t>5.2.04.01.01.0003</t>
  </si>
  <si>
    <t>Belanja Modal Jalan Kabupaten</t>
  </si>
  <si>
    <t>5.2.04.01.01.0005</t>
  </si>
  <si>
    <t>Belanja Modal Jalan Desa</t>
  </si>
  <si>
    <t>5.2.04.01.01.0010</t>
  </si>
  <si>
    <t>Belanja Modal Jalan Lainnya</t>
  </si>
  <si>
    <t>5.2.04.01.02</t>
  </si>
  <si>
    <t>Belanja Modal Jembatan</t>
  </si>
  <si>
    <t>5.2.04.01.02.0003</t>
  </si>
  <si>
    <t>Belanja Modal Jembatan pada Jalan Kabupaten</t>
  </si>
  <si>
    <t>5.2.04.01.02.0005</t>
  </si>
  <si>
    <t>Belanja Modal Jembatan pada Jalan Desa</t>
  </si>
  <si>
    <t>5.2.04.02</t>
  </si>
  <si>
    <t>Belanja Modal Bangunan Air</t>
  </si>
  <si>
    <t>5.2.04.02.01</t>
  </si>
  <si>
    <t>Belanja Modal Bangunan Air Irigasi</t>
  </si>
  <si>
    <t>5.2.04.02.01.0008</t>
  </si>
  <si>
    <t>Belanja Modal Bangunan Air Irigasi Lainnya</t>
  </si>
  <si>
    <t>5.2.04.02.07</t>
  </si>
  <si>
    <t>Belanja Modal Bangunan Air Kotor</t>
  </si>
  <si>
    <t>5.2.04.02.07.0001</t>
  </si>
  <si>
    <t>Belanja Modal Bangunan Pembawa Air Kotor</t>
  </si>
  <si>
    <t>5.2.04.02.07.0003</t>
  </si>
  <si>
    <t>Belanja Modal Bangunan Pembuang Air Kotor</t>
  </si>
  <si>
    <t>5.2.04.02.07.0006</t>
  </si>
  <si>
    <t>Belanja Modal Bangunan Air Kotor Lainnya</t>
  </si>
  <si>
    <t>5.2.04.03</t>
  </si>
  <si>
    <t>Belanja Modal Instalasi</t>
  </si>
  <si>
    <t>5.2.04.03.01</t>
  </si>
  <si>
    <t>Belanja Modal Instalasi Air Bersih/Air Baku</t>
  </si>
  <si>
    <t>5.2.04.03.01.0005</t>
  </si>
  <si>
    <t>Belanja Modal Instalasi Air Bersih/Air Baku Lainnya</t>
  </si>
  <si>
    <t>5.2.04.03.02</t>
  </si>
  <si>
    <t>Belanja Modal Instalasi Air Kotor</t>
  </si>
  <si>
    <t>5.2.04.03.02.0004</t>
  </si>
  <si>
    <t>Belanja Modal Instalasi Air Kotor Lainnya</t>
  </si>
  <si>
    <t>5.2.04.03.03</t>
  </si>
  <si>
    <t>Belanja Modal Instalasi Pengolahan Sampah</t>
  </si>
  <si>
    <t>5.2.04.03.03.0004</t>
  </si>
  <si>
    <t>Belanja Modal Instalasi Pengolahan Sampah Lainnya</t>
  </si>
  <si>
    <t>5.2.04.04</t>
  </si>
  <si>
    <t>Belanja Modal Jaringan</t>
  </si>
  <si>
    <t>5.2.04.04.02</t>
  </si>
  <si>
    <t>Belanja Modal Jaringan Listrik</t>
  </si>
  <si>
    <t>5.2.04.04.02.0003</t>
  </si>
  <si>
    <t>Belanja Modal Jaringan Listrik Lainnya</t>
  </si>
  <si>
    <t>5.2.04.99</t>
  </si>
  <si>
    <t>Belanja Modal Jalan, Jaringan, dan Irigasi BLUD</t>
  </si>
  <si>
    <t>5.2.04.99.99</t>
  </si>
  <si>
    <t>5.2.04.99.99.9999</t>
  </si>
  <si>
    <t>5.2.05</t>
  </si>
  <si>
    <t>Belanja Modal Aset Tetap Lainnya</t>
  </si>
  <si>
    <t>5.2.05.01</t>
  </si>
  <si>
    <t>Belanja Modal Bahan Perpustakaan</t>
  </si>
  <si>
    <t>5.2.05.01.01</t>
  </si>
  <si>
    <t>Belanja Modal Bahan Perpustakaan Tercetak</t>
  </si>
  <si>
    <t>5.2.05.01.01.0007</t>
  </si>
  <si>
    <t>Belanja Modal Buku Ilmu Pengetahuan Praktis</t>
  </si>
  <si>
    <t>5.2.05.01.02</t>
  </si>
  <si>
    <t>Belanja Modal Bahan Perpustakaan Terekam dan Bentuk Mikro</t>
  </si>
  <si>
    <t>5.2.05.01.02.0001</t>
  </si>
  <si>
    <t>Belanja Modal Audio Visual</t>
  </si>
  <si>
    <t>5.2.05.02</t>
  </si>
  <si>
    <t>Belanja Modal Barang Bercorak Kesenian/Kebudayaan/Olahraga</t>
  </si>
  <si>
    <t>5.2.05.02.01</t>
  </si>
  <si>
    <t>Belanja Modal Barang Bercorak Kesenian</t>
  </si>
  <si>
    <t>5.2.05.02.01.0001</t>
  </si>
  <si>
    <t>Belanja Modal Alat Musik</t>
  </si>
  <si>
    <t>5.2.05.02.01.0004</t>
  </si>
  <si>
    <t>Belanja Modal Barang Bercorak Kesenian Lainnya</t>
  </si>
  <si>
    <t>5.2.05.02.02</t>
  </si>
  <si>
    <t>Belanja Modal Alat Bercorak Kebudayaan</t>
  </si>
  <si>
    <t>5.2.05.02.02.0004</t>
  </si>
  <si>
    <t>Belanja Modal Alat Bercorak Kebudayaan Lainnya</t>
  </si>
  <si>
    <t>5.2.05.05</t>
  </si>
  <si>
    <t>Belanja Modal Tanaman</t>
  </si>
  <si>
    <t>5.2.05.05.01</t>
  </si>
  <si>
    <t>5.2.05.05.01.0001</t>
  </si>
  <si>
    <t>5.2.05.08</t>
  </si>
  <si>
    <t>Belanja Modal Aset Tidak Berwujud</t>
  </si>
  <si>
    <t>5.2.05.08.01</t>
  </si>
  <si>
    <t>5.2.05.08.01.0005</t>
  </si>
  <si>
    <t>Belanja Modal Software</t>
  </si>
  <si>
    <t>5.2.05.88</t>
  </si>
  <si>
    <t>Belanja Modal Aset Tetap Lainnya BOS</t>
  </si>
  <si>
    <t>5.2.05.88.88</t>
  </si>
  <si>
    <t>5.2.05.88.88.8888</t>
  </si>
  <si>
    <t>5.2.05.89</t>
  </si>
  <si>
    <t>Belanja Modal Aset Tetap Lainnya BOSP</t>
  </si>
  <si>
    <t>5.2.05.89.01</t>
  </si>
  <si>
    <t>Belanja Modal Aset Tetap Lainnya BOSP-BOS</t>
  </si>
  <si>
    <t>5.2.05.89.01.0002</t>
  </si>
  <si>
    <t>Belanja Modal Aset Tetap Lainnya BOSP-BOS Kinerja</t>
  </si>
  <si>
    <t>5.2.05.99</t>
  </si>
  <si>
    <t>Belanja Modal Aset Tetap Lainnya BLUD</t>
  </si>
  <si>
    <t>5.2.05.99.99</t>
  </si>
  <si>
    <t>5.2.05.99.99.9999</t>
  </si>
  <si>
    <t>5.2.06</t>
  </si>
  <si>
    <t>Belanja Modal Aset Lainnya</t>
  </si>
  <si>
    <t>5.2.06.99</t>
  </si>
  <si>
    <t>Belanja Modal Aset Lainnya BLUD</t>
  </si>
  <si>
    <t>5.2.06.99.99</t>
  </si>
  <si>
    <t>5.2.06.99.99.9999</t>
  </si>
  <si>
    <t>JUMLAH BELANJA MODAL</t>
  </si>
  <si>
    <t>5.3</t>
  </si>
  <si>
    <t>BELANJA TIDAK TERDUGA</t>
  </si>
  <si>
    <t>5.3.01</t>
  </si>
  <si>
    <t>Belanja Tidak Terduga</t>
  </si>
  <si>
    <t>5.3.01.01</t>
  </si>
  <si>
    <t>5.3.01.01.01</t>
  </si>
  <si>
    <t>5.3.01.01.01.0001</t>
  </si>
  <si>
    <t>JUMLAH BELANJA TIDAK TERDUGA</t>
  </si>
  <si>
    <t>5.4</t>
  </si>
  <si>
    <t>BELANJA TRANSFER</t>
  </si>
  <si>
    <t>5.4.01</t>
  </si>
  <si>
    <t>Belanja Bagi Hasil</t>
  </si>
  <si>
    <t>5.4.01.01</t>
  </si>
  <si>
    <t>Belanja Bagi Hasil Pajak Daerah Kepada Pemerintahan Kabupaten/Kota dan Desa</t>
  </si>
  <si>
    <t>5.4.01.01.03</t>
  </si>
  <si>
    <t>Belanja Bagi Hasil Pajak Daerah Kepada Pemerintahan Desa</t>
  </si>
  <si>
    <t>5.4.01.01.03.0001</t>
  </si>
  <si>
    <t>5.4.01.02</t>
  </si>
  <si>
    <t>Belanja Bagi Hasil Retribusi Daerah Kabupaten/Kota Kepada Pemerintah Desa</t>
  </si>
  <si>
    <t>5.4.01.02.01</t>
  </si>
  <si>
    <t>5.4.01.02.01.0001</t>
  </si>
  <si>
    <t>5.4.02</t>
  </si>
  <si>
    <t>Belanja Bantuan Keuangan</t>
  </si>
  <si>
    <t>5.4.02.05</t>
  </si>
  <si>
    <t>Belanja Bantuan Keuangan Daerah Provinsi atau Kabupaten/Kota kepada Desa</t>
  </si>
  <si>
    <t>5.4.02.05.01</t>
  </si>
  <si>
    <t>Belanja Bantuan Keuangan Umum Daerah Provinsi atau Kabupaten/Kota kepada Desa</t>
  </si>
  <si>
    <t>5.4.02.05.01.0001</t>
  </si>
  <si>
    <t>5.4.02.05.02</t>
  </si>
  <si>
    <t>Belanja Bantuan Keuangan Khusus Daerah Provinsi atau Kabupaten/Kota kepada Desa</t>
  </si>
  <si>
    <t>5.4.02.05.02.0001</t>
  </si>
  <si>
    <t>5.4.02.05.02.0003</t>
  </si>
  <si>
    <t>Belanja Bantuan Keuangan Khusus Kabupaten/Kota kepada Desa</t>
  </si>
  <si>
    <t>5.4.02.05.02.0004</t>
  </si>
  <si>
    <t>Belanja Bantuan Keuangan Khusus Kabupaten/Kota kepada Desa yang bersumber dari Dana Desa</t>
  </si>
  <si>
    <t>5.4.02.05.02.0005</t>
  </si>
  <si>
    <t>Belanja Bantuan Keuangan Khusus Kabupaten/Kota kepada Desa yang bersumber dari Alokasi Dana Desa</t>
  </si>
  <si>
    <t>JUMLAH BELANJA TRANSFER</t>
  </si>
  <si>
    <t>JUMLAH BELANJA</t>
  </si>
  <si>
    <t>SURPLUS/DEFISIT</t>
  </si>
  <si>
    <t>PEMBIAYAAN DAERAH</t>
  </si>
  <si>
    <t>6.1</t>
  </si>
  <si>
    <t>PENERIMAAN PEMBIAYAAN</t>
  </si>
  <si>
    <t>6.1.01</t>
  </si>
  <si>
    <t>Sisa Lebih Perhitungan Anggaran Tahun Sebelumnya</t>
  </si>
  <si>
    <t>6.1.01.01</t>
  </si>
  <si>
    <t>Pelampauan Penerimaan PAD</t>
  </si>
  <si>
    <t>6.1.01.01.01</t>
  </si>
  <si>
    <t>Pelampauan Penerimaan PAD-Pajak Daerah</t>
  </si>
  <si>
    <t>6.1.01.01.01.0006</t>
  </si>
  <si>
    <t>Pelampauan Penerimaan PAD-Pajak Hotel</t>
  </si>
  <si>
    <t>6.1.01.01.01.0007</t>
  </si>
  <si>
    <t>Pelampauan Penerimaan PAD-Pajak Restoran</t>
  </si>
  <si>
    <t>6.1.01.01.01.0008</t>
  </si>
  <si>
    <t>Pelampauan Penerimaan PAD-Pajak Hiburan</t>
  </si>
  <si>
    <t>6.1.01.01.01.0009</t>
  </si>
  <si>
    <t>Pelampauan Penerimaan PAD-Pajak Reklame</t>
  </si>
  <si>
    <t>6.1.01.01.01.0010</t>
  </si>
  <si>
    <t>Pelampauan Penerimaan PAD-Pajak Penerangan Jalan</t>
  </si>
  <si>
    <t>6.1.01.01.01.0011</t>
  </si>
  <si>
    <t>Pelampauan Penerimaan PAD-Pajak Parkir</t>
  </si>
  <si>
    <t>6.1.01.01.01.0012</t>
  </si>
  <si>
    <t>Pelampauan Penerimaan PAD-Pajak Air Tanah</t>
  </si>
  <si>
    <t>6.1.01.01.01.0014</t>
  </si>
  <si>
    <t>Pelampauan Penerimaan PAD-Pajak Mineral Bukan Logam dan Batuan</t>
  </si>
  <si>
    <t>6.1.01.01.01.0015</t>
  </si>
  <si>
    <t>Pelampauan Penerimaan PAD-Pajak Bumi dan Bangunan Perdesaan dan Perkotaan (PBBP2)</t>
  </si>
  <si>
    <t>6.1.01.01.01.0016</t>
  </si>
  <si>
    <t>Pelampauan Penerimaan PAD-Bea Perolehan Hak Atas Tanah dan Bangunan (BPHTB)</t>
  </si>
  <si>
    <t>6.1.01.01.02</t>
  </si>
  <si>
    <t>Pelampauan Penerimaan PAD-Retribusi Daerah</t>
  </si>
  <si>
    <t>6.1.01.01.02.0001</t>
  </si>
  <si>
    <t>Pelampauan Penerimaan PAD-Retribusi Jasa Umum</t>
  </si>
  <si>
    <t>6.1.01.01.02.0002</t>
  </si>
  <si>
    <t>Pelampauan Penerimaan PAD-Retribusi Jasa Usaha</t>
  </si>
  <si>
    <t>6.1.01.01.02.0003</t>
  </si>
  <si>
    <t>Pelampauan Penerimaan PAD-Retribusi Perizinan Tertentu</t>
  </si>
  <si>
    <t>6.1.01.01.03</t>
  </si>
  <si>
    <t>Pelampauan Penerimaan PAD-Hasil Pengelolaan Kekayaan Daerah yang Dipisahkan</t>
  </si>
  <si>
    <t>6.1.01.01.03.0002</t>
  </si>
  <si>
    <t>Pelampauan Penerimaan PAD-Bagian Laba yang Dibagikan kepada Pemerintah Daerah (Dividen) atas Penyertaan Modal pada BUMD</t>
  </si>
  <si>
    <t>6.1.01.01.04</t>
  </si>
  <si>
    <t>Pelampauan Penerimaan PAD-Lain-lain PAD yang Sah</t>
  </si>
  <si>
    <t>6.1.01.01.04.0001</t>
  </si>
  <si>
    <t>Pelampauan Penerimaan PAD-Hasil Penjualan BMD Yang Tidak Dipisahkan</t>
  </si>
  <si>
    <t>6.1.01.01.04.0005</t>
  </si>
  <si>
    <t>Pelampauan Penerimaan PAD-Jasa Giro</t>
  </si>
  <si>
    <t>6.1.01.01.04.0006</t>
  </si>
  <si>
    <t>Pelampauan Penerimaan PAD-Hasil Pengelolaan Dana Bergulir.</t>
  </si>
  <si>
    <t>6.1.01.01.04.0007</t>
  </si>
  <si>
    <t>Pelampauan Penerimaan PAD-Pendapatan Bunga</t>
  </si>
  <si>
    <t>6.1.01.01.04.0012</t>
  </si>
  <si>
    <t>Pelampauan Penerimaan PAD-Pendapatan Denda Pajak Daerah</t>
  </si>
  <si>
    <t>6.1.01.01.04.0016</t>
  </si>
  <si>
    <t>Pelampauan Penerimaan PAD-Pendapatan Denda Pemanfaatan BMD yang tidak Dipisahkan</t>
  </si>
  <si>
    <t>6.1.01.01.04.0020</t>
  </si>
  <si>
    <t>Pelampauan Penerimaan PAD-Pelanggaran Peraturan Daerah</t>
  </si>
  <si>
    <t>6.1.01.02</t>
  </si>
  <si>
    <t>Pelampauan Penerimaan Pendapatan Transfer</t>
  </si>
  <si>
    <t>6.1.01.02.01</t>
  </si>
  <si>
    <t>Pelampauan Penerimaan Pendapatan Transfer-Transfer Pemerintah Pusat</t>
  </si>
  <si>
    <t>6.1.01.02.01.0001</t>
  </si>
  <si>
    <t>Pelampauan Penerimaan Pendapatan Transfer-Transfer Pemerintah Pusat-Dana Perimbangan-Dana Transfer Umum-Dana Bagi Hasil-DBH Pajak Bumi dan Bangunan</t>
  </si>
  <si>
    <t>6.1.01.02.01.0002</t>
  </si>
  <si>
    <t>Pelampauan Penerimaan Pendapatan Transfer-Transfer Pemerintah Pusat-Dana Perimbangan-Dana Transfer Umum-Dana Bagi Hasil-DBH Pajak Penghasilan Pasal 21</t>
  </si>
  <si>
    <t>6.1.01.02.01.0003</t>
  </si>
  <si>
    <t>Pelampauan Penerimaan Pendapatan Transfer-Transfer Pemerintah Pusat-Dana Perimbangan-Dana Transfer Umum-Dana Bagi Hasil-DBH Pajak Penghasilan Pasal 25 dan Pasal 29/WPOPDN</t>
  </si>
  <si>
    <t>6.1.01.02.01.0005</t>
  </si>
  <si>
    <t>Pelampauan Penerimaan Pendapatan Transfer-Transfer Pemerintah Pusat-Dana Perimbangan-Dana Transfer Umum-Dana Bagi Hasil-DBH Sumber Daya Alam Minyak bumi</t>
  </si>
  <si>
    <t>6.1.01.02.01.0006</t>
  </si>
  <si>
    <t>Pelampauan Penerimaan Pendapatan Transfer-Transfer Pemerintah Pusat-Dana Perimbangan-Dana Transfer Umum-Dana Bagi Hasil-DBH Sumber Daya Alam Gas bumi</t>
  </si>
  <si>
    <t>6.1.01.02.01.0007</t>
  </si>
  <si>
    <t>Pelampauan Penerimaan Pendapatan Transfer-Transfer Pemerintah Pusat-Dana Perimbangan-Dana Transfer Umum-Dana Bagi Hasil-DBH Sumber Daya Alam Pengusahaan Panas Bumi</t>
  </si>
  <si>
    <t>6.1.01.02.01.0008</t>
  </si>
  <si>
    <t>Pelampauan Penerimaan Pendapatan Transfer-Transfer Pemerintah Pusat-Dana Perimbangan-Dana Transfer Umum-Dana Bagi Hasil-DBH Sumber Daya Alam Mineral dan Batu Bara-Landrent</t>
  </si>
  <si>
    <t>6.1.01.02.01.0009</t>
  </si>
  <si>
    <t>Pelampauan Penerimaan Pendapatan Transfer-Transfer Pemerintah Pusat-Dana Perimbangan-Dana Transfer Umum-Dana Bagi Hasil-DBH Sumber Daya Alam Mineral dan Batu Bara-Royalty</t>
  </si>
  <si>
    <t>6.1.01.02.01.0010</t>
  </si>
  <si>
    <t>Pelampauan Penerimaan Pendapatan Transfer-Transfer Pemerintah Pusat-Dana Perimbangan-Dana Transfer Umum-Dana Bagi Hasil-DBH Sumber Daya Alam Kehutanan-Provisi Sumber Daya Hutan (PSDH)</t>
  </si>
  <si>
    <t>6.1.01.02.01.0013</t>
  </si>
  <si>
    <t>Pelampauan Penerimaan Pendapatan Transfer-Transfer Pemerintah Pusat-Dana Perimbangan-Dana Transfer Umum-Dana Bagi Hasil-DBH Sumber Daya Alam Perikanan</t>
  </si>
  <si>
    <t>6.1.01.02.01.0014</t>
  </si>
  <si>
    <t>Pelampauan Penerimaan Pendapatan Transfer-Transfer Pemerintah Pusat-Dana Perimbangan-Dana Transfer Umum-Dana Alokasi Umum-Dana Alokasi Umum</t>
  </si>
  <si>
    <t>6.1.01.02.01.0018</t>
  </si>
  <si>
    <t>Pelampauan Penerimaan Pendapatan Transfer-Transfer Pemerintah Pusat-Dana Perimbangan-Dana Transfer Khusus-Dana Alokasi Khusus Fisik-Bidang Pendidikan-Reguler-PAUD</t>
  </si>
  <si>
    <t>6.1.01.02.01.0019</t>
  </si>
  <si>
    <t>Pelampauan Penerimaan Pendapatan Transfer-Transfer Pemerintah Pusat-Dana Perimbangan-Dana Transfer Khusus-Dana Alokasi Khusus Fisik-Bidang Pendidikan-Reguler-SD</t>
  </si>
  <si>
    <t>6.1.01.02.01.0020</t>
  </si>
  <si>
    <t>Pelampauan Penerimaan Pendapatan Transfer-Transfer Pemerintah Pusat-Dana Perimbangan-Dana Transfer Khusus-Dana Alokasi Khusus Fisik-Bidang Pendidikan-Reguler-SMP</t>
  </si>
  <si>
    <t>6.1.01.02.01.0030</t>
  </si>
  <si>
    <t>Pelampauan Penerimaan Pendapatan Transfer-Transfer Pemerintah Pusat-Dana Perimbangan-Dana Transfer Khusus-Dana Alokasi Khusus Fisik-Bidang Kesehatan dan KB-Reguler-Pelayanan Kesehatan Dasar</t>
  </si>
  <si>
    <t>6.1.01.02.01.0032</t>
  </si>
  <si>
    <t>Pelampauan Penerimaan Pendapatan Transfer-Transfer Pemerintah Pusat-Dana Perimbangan-Dana Transfer Khusus-Dana Alokasi Khusus Fisik-Bidang Kesehatan dan KB-Reguler-Pelayanan Kefarmasian</t>
  </si>
  <si>
    <t>6.1.01.02.01.0033</t>
  </si>
  <si>
    <t>Pelampauan Penerimaan Pendapatan Transfer-Transfer Pemerintah Pusat-Dana Perimbangan-Dana Transfer Khusus-Dana Alokasi Khusus Fisik-Bidang Kesehatan dan KB-Penugasan-Penurunan AKI dan AKB</t>
  </si>
  <si>
    <t>6.1.01.02.01.0034</t>
  </si>
  <si>
    <t>Pelampauan Penerimaan Pendapatan Transfer-Transfer Pemerintah Pusat-Dana Perimbangan-Dana Transfer Khusus-Dana Alokasi Khusus Fisik-Bidang Kesehatan dan KB-Penugasan-Penguatan Intervensi Stunting</t>
  </si>
  <si>
    <t>6.1.01.02.01.0035</t>
  </si>
  <si>
    <t>Pelampauan Penerimaan Pendapatan Transfer-Transfer Pemerintah Pusat-Dana Perimbangan-Dana Transfer Khusus-Dana Alokasi Khusus Fisik-Bidang Kesehatan dan KB-Penugasan-Peningkatan Pencegahan dan Pengendalian Penyakit dan Sanitasi Total Berbasis Masyarakat</t>
  </si>
  <si>
    <t>6.1.01.02.01.0042</t>
  </si>
  <si>
    <t>Pelampauan Penerimaan Pendapatan Transfer-Transfer Pemerintah Pusat-Dana Perimbangan-Dana Transfer Khusus-Dana Alokasi Khusus Fisik-Bidang Kesehatan dan KB-Reguler-KB</t>
  </si>
  <si>
    <t>6.1.01.02.01.0048</t>
  </si>
  <si>
    <t>Pelampauan Penerimaan Pendapatan Transfer-Transfer Pemerintah Pusat-Dana Perimbangan-Dana Transfer Khusus-Dana Alokasi Khusus Fisik-Bidang Pertanian-Penugasan-Pembangunan/Renovasi Sarana dan Prasarana Fisik Dasar Pembangunan Pertanian</t>
  </si>
  <si>
    <t>6.1.01.02.01.0051</t>
  </si>
  <si>
    <t>Pelampauan Penerimaan Pendapatan Transfer-Transfer Pemerintah Pusat-Dana Perimbangan-Dana Transfer Khusus-Dana Alokasi Khusus Fisik-Bidang Jalan-Reguler-Jalan</t>
  </si>
  <si>
    <t>6.1.01.02.01.0052</t>
  </si>
  <si>
    <t>Pelampauan Penerimaan Pendapatan Transfer-Transfer Pemerintah Pusat-Dana Perimbangan-Dana Transfer Khusus-Dana Alokasi Khusus Fisik-Bidang Jalan-Penugasan-Jalan</t>
  </si>
  <si>
    <t>6.1.01.02.01.0056</t>
  </si>
  <si>
    <t>Pelampauan Penerimaan Pendapatan Transfer-Transfer Pemerintah Pusat-Dana Perimbangan-Dana Transfer Khusus-Dana Alokasi Khusus Fisik-Bidang Air Minum-Penugasan</t>
  </si>
  <si>
    <t>6.1.01.02.01.0059</t>
  </si>
  <si>
    <t>Pelampauan Penerimaan Pendapatan Transfer-Transfer Pemerintah Pusat-Dana Perimbangan-Dana Transfer Khusus-Dana Alokasi Khusus Fisik-Bidang Sanitasi-Penugasan</t>
  </si>
  <si>
    <t>6.1.01.02.01.0060</t>
  </si>
  <si>
    <t>Pelampauan Penerimaan Pendapatan Transfer-Transfer Pemerintah Pusat-Dana Perimbangan-Dana Transfer Khusus-Dana Alokasi Khusus Fisik-Bidang Irigasi-Penugasan</t>
  </si>
  <si>
    <t>6.1.01.02.01.0068</t>
  </si>
  <si>
    <t>Pelampauan Penerimaan Pendapatan Transfer-Transfer Pemerintah Pusat-Dana Perimbangan-Dana Transfer Khusus-Dana Alokasi Khusus Non Fisik-Bantuan Operasional Sekolah (BOS) Reguler</t>
  </si>
  <si>
    <t>6.1.01.02.01.0071</t>
  </si>
  <si>
    <t>Pelampauan Penerimaan Pendapatan Transfer-Transfer Pemerintah Pusat-Dana Perimbangan-Dana Transfer Khusus-Dana Alokasi Khusus Non Fisik-Tunjangan Profesi Guru (TPG) PNSD</t>
  </si>
  <si>
    <t>6.1.01.02.01.0072</t>
  </si>
  <si>
    <t>Pelampauan Penerimaan Pendapatan Transfer-Transfer Pemerintah Pusat-Dana Perimbangan-Dana Transfer Khusus-Dana Alokasi Khusus Non Fisik-Tambahan Penghasilan (Tamsil) Guru PNSD</t>
  </si>
  <si>
    <t>6.1.01.02.01.0074</t>
  </si>
  <si>
    <t>Pelampauan Penerimaan Pendapatan Transfer-Transfer Pemerintah Pusat-Dana Perimbangan-Dana Transfer Khusus-Dana Alokasi Khusus Non Fisik-Bantuan Operasional Penyelenggaraan (BOP) Pendidikan Anak Usia Dini (PAUD)</t>
  </si>
  <si>
    <t>6.1.01.02.01.0078</t>
  </si>
  <si>
    <t>Pelampauan Penerimaan Pendapatan Transfer-Transfer Pemerintah Pusat-Dana Perimbangan-Dana Transfer Khusus-Dana Alokasi Khusus Non Fisik-Bantuan Operasional Kesehatan dan Keluarga Berencana (BOKKB)-Bantuan Operasional Kesehatan (BOK)</t>
  </si>
  <si>
    <t>6.1.01.02.01.0082</t>
  </si>
  <si>
    <t>Pelampauan Penerimaan Pendapatan Transfer-Transfer Pemerintah Pusat-Dana Perimbangan-Dana Transfer Khusus-Dana Alokasi Khusus Non Fisik-BOKKB-Bantuan Operasional Keluarga Berencana (BOKB)</t>
  </si>
  <si>
    <t>6.1.01.02.01.0083</t>
  </si>
  <si>
    <t>Pelampauan Penerimaan Pendapatan Transfer-Transfer Pemerintah Pusat-Dana Perimbangan-Dana Transfer Khusus-Dana Alokasi Khusus Non Fisik-Peningkatan Kapasitas Koperasi Usaha Kecil dan Menengah (PK2UKM)</t>
  </si>
  <si>
    <t>6.1.01.02.01.0101</t>
  </si>
  <si>
    <t>Pelampauan Penerimaan Pendapatan Transfer-Transfer Pemerintah Pusat-Dana Perimbangan-Dana Transfer Khusus-Dana Alokasi Khusus Non Fisik-Fasilitasi Penanaman Modal</t>
  </si>
  <si>
    <t>6.1.01.02.01.0104</t>
  </si>
  <si>
    <t>Pelampauan Penerimaan Pendapatan Transfer-Transfer Pemerintah Pusat-Dana Perimbangan-Dana Transfer Khusus-Dana Alokasi Khusus NonFisik-Dana Ketahanan Pangan Dan Pertanian</t>
  </si>
  <si>
    <t>6.1.01.02.02</t>
  </si>
  <si>
    <t>Pelampauan Penerimaan Pendapatan Transfer antar Daerah</t>
  </si>
  <si>
    <t>6.1.01.02.02.0001</t>
  </si>
  <si>
    <t>Pelampauan Penerimaan Pendapatan Transfer antar Daerah-Pendapatan Bagi Hasil</t>
  </si>
  <si>
    <t>6.1.01.02.02.0002</t>
  </si>
  <si>
    <t>Pelampauan Penerimaan Pendapatan Transfer antar Daerah-Bantuan Keuangan</t>
  </si>
  <si>
    <t>6.1.01.03</t>
  </si>
  <si>
    <t>Pelampauan Penerimaan Lain-Lain Pendapatan Daerah yang Sah</t>
  </si>
  <si>
    <t>6.1.01.03.01</t>
  </si>
  <si>
    <t>Pelampauan Penerimaan Lain-Lain Pendapatan Daerah yang Sah-Pendapatan Hibah</t>
  </si>
  <si>
    <t>6.1.01.03.01.0001</t>
  </si>
  <si>
    <t>Pelampauan Penerimaan Lain-Lain Pendapatan Daerah yang Sah-Pendapatan Hibah dari Pemerintah Pusat</t>
  </si>
  <si>
    <t>6.1.01.04</t>
  </si>
  <si>
    <t>Pelampauan Penerimaan Pembiayaan</t>
  </si>
  <si>
    <t>6.1.01.04.01</t>
  </si>
  <si>
    <t>Pelampauan Penerimaan Pembiayaan-Pencairan Dana Cadangan</t>
  </si>
  <si>
    <t>6.1.01.04.01.0001</t>
  </si>
  <si>
    <t>6.1.01.04.03</t>
  </si>
  <si>
    <t>Pelampauan Penerimaan Pembiayaan-Penerimaan Pinjaman Daerah</t>
  </si>
  <si>
    <t>6.1.01.04.03.0001</t>
  </si>
  <si>
    <t>Pelampauan Penerimaan Pembiayaan-Pinjaman Daerah dari Pemerintah Pusat</t>
  </si>
  <si>
    <t>6.1.01.04.04</t>
  </si>
  <si>
    <t>Pelampauan Penerimaan Pembiayaan-Penerimaan Kembali Pemberian Pinjaman Daerah</t>
  </si>
  <si>
    <t>6.1.01.04.04.0011</t>
  </si>
  <si>
    <t>Pelampauan Penerimaan Pembiayaan-Penerimaan Kembali Pinjaman kepada Masyarakat</t>
  </si>
  <si>
    <t>6.1.01.05</t>
  </si>
  <si>
    <t>Penghematan Belanja</t>
  </si>
  <si>
    <t>6.1.01.05.01</t>
  </si>
  <si>
    <t>Penghematan Belanja-Belanja Operasi</t>
  </si>
  <si>
    <t>6.1.01.05.01.0001</t>
  </si>
  <si>
    <t>Penghematan Belanja Pegawai-Gaji dan Tunjangan ASN</t>
  </si>
  <si>
    <t>6.1.01.05.01.0002</t>
  </si>
  <si>
    <t>Penghematan Belanja Pegawai-Tambahan Penghasilan ASN</t>
  </si>
  <si>
    <t>6.1.01.05.01.0003</t>
  </si>
  <si>
    <t>Penghematan Belanja Pegawai-Tambahan Penghasilan berdasarkan Pertimbangan Objektif Lainnya ASN</t>
  </si>
  <si>
    <t>6.1.01.05.01.0004</t>
  </si>
  <si>
    <t>Penghematan Belanja Pegawai-Gaji dan Tunjangan DPRD</t>
  </si>
  <si>
    <t>6.1.01.05.01.0005</t>
  </si>
  <si>
    <t>Penghematan Belanja Pegawai-Gaji dan Tunjangan KDH/WKDH</t>
  </si>
  <si>
    <t>6.1.01.05.01.0006</t>
  </si>
  <si>
    <t>Penghematan Belanja Pegawai-Penerimaan Lainnya Pimpinan DPRD serta KDH/WKDH</t>
  </si>
  <si>
    <t>6.1.01.05.01.0007</t>
  </si>
  <si>
    <t>Penghematan Belanja Barang dan Jasa-Barang</t>
  </si>
  <si>
    <t>6.1.01.05.01.0008</t>
  </si>
  <si>
    <t>Penghematan Belanja Barang dan Jasa-Jasa</t>
  </si>
  <si>
    <t>6.1.01.05.01.0009</t>
  </si>
  <si>
    <t>Penghematan Belanja Barang dan Jasa-Pemeliharaan</t>
  </si>
  <si>
    <t>6.1.01.05.01.0010</t>
  </si>
  <si>
    <t>Penghematan Belanja Barang dan Jasa-Perjalanan Dinas</t>
  </si>
  <si>
    <t>6.1.01.05.01.0011</t>
  </si>
  <si>
    <t>Penghematan Belanja Barang dan Jasa-Barang dan/atau Jasa untuk Diserahkan/Dijual/ Diberikan kepada Masyarakat/Pihak Ketiga</t>
  </si>
  <si>
    <t>6.1.01.05.01.0012</t>
  </si>
  <si>
    <t>Penghematan Belanja Bunga-Bunga Utang Pinjaman kepada Pemerintah Pusat</t>
  </si>
  <si>
    <t>6.1.01.05.01.0020</t>
  </si>
  <si>
    <t>Penghematan Belanja Hibah-Hibah kepada Pemerintah Pusat</t>
  </si>
  <si>
    <t>6.1.01.05.01.0024</t>
  </si>
  <si>
    <t>Penghematan Belanja Hibah-Hibah kepada Badan, Lembaga, Organisasi Kemasyarakatan yang Berbadan Hukum Indonesia</t>
  </si>
  <si>
    <t>6.1.01.05.01.0027</t>
  </si>
  <si>
    <t>Penghematan Belanja Bantuan Sosial-Bantuan Sosial kepada Individu</t>
  </si>
  <si>
    <t>6.1.01.05.02</t>
  </si>
  <si>
    <t>Penghematan Belanja-Belanja Modal</t>
  </si>
  <si>
    <t>6.1.01.05.02.0002</t>
  </si>
  <si>
    <t>Penghematan Belanja Modal Peralatan dan Mesin-Alat Besar</t>
  </si>
  <si>
    <t>6.1.01.05.02.0003</t>
  </si>
  <si>
    <t>Penghematan Belanja Modal Peralatan dan Mesin-Alat Angkutan</t>
  </si>
  <si>
    <t>6.1.01.05.02.0004</t>
  </si>
  <si>
    <t>Penghematan Belanja Modal Peralatan dan Mesin-Alat Bengkel dan Alat Ukur</t>
  </si>
  <si>
    <t>6.1.01.05.02.0005</t>
  </si>
  <si>
    <t>Penghematan Belanja Modal Peralatan dan Mesin-Alat Pertanian</t>
  </si>
  <si>
    <t>6.1.01.05.02.0006</t>
  </si>
  <si>
    <t>Penghematan Belanja Modal Peralatan dan Mesin-Alat Kantor dan Rumah Tangga</t>
  </si>
  <si>
    <t>6.1.01.05.02.0007</t>
  </si>
  <si>
    <t>Penghematan Belanja Modal Peralatan dan Mesin-Alat Studio, Komunikasi, dan Pemancar</t>
  </si>
  <si>
    <t>6.1.01.05.02.0008</t>
  </si>
  <si>
    <t>Penghematan Belanja Modal Peralatan dan Mesin-Alat Kedokteran dan Kesehatan</t>
  </si>
  <si>
    <t>6.1.01.05.02.0009</t>
  </si>
  <si>
    <t>Penghematan Belanja Modal Peralatan dan Mesin-Alat Laboratorium</t>
  </si>
  <si>
    <t>6.1.01.05.02.0011</t>
  </si>
  <si>
    <t>Penghematan Belanja Modal Peralatan dan Mesin-Alat Komputer</t>
  </si>
  <si>
    <t>6.1.01.05.02.0012</t>
  </si>
  <si>
    <t>Penghematan Belanja Modal Peralatan dan Mesin-Alat Eksplorasi</t>
  </si>
  <si>
    <t>6.1.01.05.02.0013</t>
  </si>
  <si>
    <t>Penghematan Belanja Modal Peralatan dan Mesin-Alat Pengeboran</t>
  </si>
  <si>
    <t>6.1.01.05.02.0014</t>
  </si>
  <si>
    <t>Penghematan Belanja Modal Peralatan dan Mesin-Alat Produksi, Pengolahan, dan Pemurnian</t>
  </si>
  <si>
    <t>6.1.01.05.02.0015</t>
  </si>
  <si>
    <t>Penghematan Belanja Modal Peralatan dan Mesin-Alat Bantu Eksplorasi</t>
  </si>
  <si>
    <t>6.1.01.05.02.0016</t>
  </si>
  <si>
    <t>Penghematan Belanja Modal Peralatan dan Mesin-Alat Keselamatan Kerja</t>
  </si>
  <si>
    <t>6.1.01.05.02.0019</t>
  </si>
  <si>
    <t>Penghematan Belanja Modal Peralatan dan Mesin-Rambu-Rambu</t>
  </si>
  <si>
    <t>6.1.01.05.02.0020</t>
  </si>
  <si>
    <t>Penghematan Belanja Modal Peralatan dan Mesin-Peralatan Olahraga</t>
  </si>
  <si>
    <t>6.1.01.05.02.0021</t>
  </si>
  <si>
    <t>Penghematan Belanja Modal Gedung dan Bangunan-Bangunan Gedung</t>
  </si>
  <si>
    <t>6.1.01.05.02.0024</t>
  </si>
  <si>
    <t>Penghematan Belanja Modal Gedung dan Bangunan-Tugu Titik Kontrol/Pasti</t>
  </si>
  <si>
    <t>6.1.01.05.02.0025</t>
  </si>
  <si>
    <t>Penghematan Belanja Modal Jalan, Jaringan, dan Irigasi-Jalan dan Jembatan</t>
  </si>
  <si>
    <t>6.1.01.05.02.0026</t>
  </si>
  <si>
    <t>Penghematan Belanja Modal Jalan, Jaringan, dan Irigasi-Bangunan Air</t>
  </si>
  <si>
    <t>6.1.01.05.02.0027</t>
  </si>
  <si>
    <t>Penghematan Belanja Modal Jalan, Jaringan, dan Irigasi-Instalasi</t>
  </si>
  <si>
    <t>6.1.01.05.02.0028</t>
  </si>
  <si>
    <t>Penghematan Belanja Modal Jalan, Jaringan, dan Irigasi-Jaringan</t>
  </si>
  <si>
    <t>6.1.01.05.02.0029</t>
  </si>
  <si>
    <t>Penghematan Belanja Modal Aset Tetap Lainnya-Bahan Perpustakaan</t>
  </si>
  <si>
    <t>6.1.01.05.02.0030</t>
  </si>
  <si>
    <t>Penghematan Belanja Modal Aset Tetap Lainnya-Barang Bercorak Kesenian/Kebudayaan/Olahraga</t>
  </si>
  <si>
    <t>6.1.01.05.02.0033</t>
  </si>
  <si>
    <t>Penghematan Belanja Modal Aset Tetap Lainnya-Tanaman</t>
  </si>
  <si>
    <t>6.1.01.05.02.0034</t>
  </si>
  <si>
    <t>Penghematan Belanja Modal Aset Tetap Lainnya-Barang Koleksi Non Budaya</t>
  </si>
  <si>
    <t>6.1.01.05.03</t>
  </si>
  <si>
    <t>Sisa Penggunaan Belanja Tidak Terduga</t>
  </si>
  <si>
    <t>6.1.01.05.03.0001</t>
  </si>
  <si>
    <t>6.1.01.05.04</t>
  </si>
  <si>
    <t>Sisa Belanja Transfer</t>
  </si>
  <si>
    <t>6.1.01.05.04.0001</t>
  </si>
  <si>
    <t>Sisa Belanja Bagi Hasil Pajak Daerah Kepada Pemerintahan Kabupaten/Kota dan Desa</t>
  </si>
  <si>
    <t>6.1.01.05.04.0006</t>
  </si>
  <si>
    <t>Sisa Belanja Bantuan Keuangan-Bantuan Keuangan Daerah Provinsi atau Kabupaten/Kota kepada Desa</t>
  </si>
  <si>
    <t>6.1.01.07</t>
  </si>
  <si>
    <t>Sisa Dana Akibat Tidak Tercapainya Capaian Target Kinerja dan Sisa Dana Pengeluaran Pembiayaan</t>
  </si>
  <si>
    <t>6.1.01.07.01</t>
  </si>
  <si>
    <t>Sisa Dana Akibat Tidak Tercapainya Capaian Target Kinerja</t>
  </si>
  <si>
    <t>6.1.01.07.01.0001</t>
  </si>
  <si>
    <t>6.1.01.08</t>
  </si>
  <si>
    <t>Sisa Belanja Lainnya</t>
  </si>
  <si>
    <t>6.1.01.08.01</t>
  </si>
  <si>
    <t>Sisa Lebih Perhitungan Anggaran BLUD</t>
  </si>
  <si>
    <t>6.1.01.08.01.0001</t>
  </si>
  <si>
    <t>6.1.01.08.02</t>
  </si>
  <si>
    <t>Sisa Dana BOS</t>
  </si>
  <si>
    <t>6.1.01.08.02.0001</t>
  </si>
  <si>
    <t>6.1.01.08.05</t>
  </si>
  <si>
    <t>Sisa Dana BOK Puskesmas</t>
  </si>
  <si>
    <t>6.1.01.08.05.0001</t>
  </si>
  <si>
    <t>6.1.04</t>
  </si>
  <si>
    <t>Penerimaan Pinjaman Daerah</t>
  </si>
  <si>
    <t>6.1.04.03</t>
  </si>
  <si>
    <t>Pinjaman Daerah dari Lembaga Keuangan Bank (LKB)</t>
  </si>
  <si>
    <t>6.1.04.03.06</t>
  </si>
  <si>
    <t>Pinjaman Daerah dari Lembaga Keuangan Bank (LKB)-BUMD-Jangka Panjang</t>
  </si>
  <si>
    <t>6.1.04.03.06.0001</t>
  </si>
  <si>
    <t>6.1.05</t>
  </si>
  <si>
    <t>Penerimaan Kembali Pemberian Pinjaman Daerah</t>
  </si>
  <si>
    <t>6.1.05.03</t>
  </si>
  <si>
    <t>Penerimaan Kembali Pinjaman kepada BUMD</t>
  </si>
  <si>
    <t>6.1.05.03.02</t>
  </si>
  <si>
    <t>Penerimaan Kembali Investasi Non Permanen kepada BUMD</t>
  </si>
  <si>
    <t>6.1.05.03.02.0001</t>
  </si>
  <si>
    <t>6.1.05.06</t>
  </si>
  <si>
    <t>Penerimaan Kembali Pinjaman kepada Masyarakat</t>
  </si>
  <si>
    <t>6.1.05.06.01</t>
  </si>
  <si>
    <t>6.1.05.06.01.0001</t>
  </si>
  <si>
    <t>6.1.05.06.02</t>
  </si>
  <si>
    <t>Penerimaan Kembali Dana Bergulir kepada Masyarakat</t>
  </si>
  <si>
    <t>6.1.05.06.02.0001</t>
  </si>
  <si>
    <t>JUMLAH PENERIMAAN PEMBIAYAAN</t>
  </si>
  <si>
    <t>6.2</t>
  </si>
  <si>
    <t>PENGELUARAN PEMBIAYAAN</t>
  </si>
  <si>
    <t>6.2.02</t>
  </si>
  <si>
    <t>Penyertaan Modal Daerah</t>
  </si>
  <si>
    <t>6.2.02.02</t>
  </si>
  <si>
    <t>Penyertaan Modal Daerah pada Badan Usaha Milik Daerah (BUMD)</t>
  </si>
  <si>
    <t>6.2.02.02.01</t>
  </si>
  <si>
    <t>Penyertaan Modal Daerah pada BUMD</t>
  </si>
  <si>
    <t>6.2.02.02.01.0001</t>
  </si>
  <si>
    <t>6.2.03</t>
  </si>
  <si>
    <t>Pembayaran Cicilan Pokok Utang yang Jatuh Tempo</t>
  </si>
  <si>
    <t>6.2.03.04</t>
  </si>
  <si>
    <t>Pembayaran Pinjaman dari Lembaga Keuangan Bukan Bank (LKBB)</t>
  </si>
  <si>
    <t>6.2.03.04.02</t>
  </si>
  <si>
    <t>Pembayaran Pinjaman dari Lembaga Keuangan Bukan Bank (LKBB)-BUMN-Jangka Menengah</t>
  </si>
  <si>
    <t>6.2.03.04.02.0001</t>
  </si>
  <si>
    <t>JUMLAH PENGELUARAN PEMBIAYAAN</t>
  </si>
  <si>
    <t>PEMBIAYAAN NETTO</t>
  </si>
  <si>
    <t>SISA LEBIH PEMBIAYAAN ANGGARAN</t>
  </si>
  <si>
    <t>Kab. Ponorogo, 8 Oktober 2025</t>
  </si>
  <si>
    <t>KEPALA BADAN PENDAPATAN, PENGELOLAAN KEUANGAN DAN ASET DAERAH</t>
  </si>
  <si>
    <t>Ir. H. SUMARNO, MM.</t>
  </si>
  <si>
    <t>NIP.196508121992021004</t>
  </si>
  <si>
    <t>PAD</t>
  </si>
  <si>
    <t>Surplus/(Defisit)</t>
  </si>
  <si>
    <t>Pembiayaan Netto</t>
  </si>
  <si>
    <t>pendapatan BLUD</t>
  </si>
  <si>
    <t>pend BLUD masuk di Ret Jasa Umum</t>
  </si>
  <si>
    <t>DBH</t>
  </si>
  <si>
    <t>6.1.01.02.01.0004</t>
  </si>
  <si>
    <t>Pelampauan Penerimaan Pendapatan Transfer-Transfer Pemerintah Pusat-Dana Perimbangan-Dana Transfer Umum-Dana Bagi Hasil-DBH Cukai Hasil Tembakau (CHT)</t>
  </si>
  <si>
    <t>DAK FISIK</t>
  </si>
  <si>
    <t>6.1.01.02.01.0023</t>
  </si>
  <si>
    <t>Pelampauan Penerimaan Pendapatan Transfer-Transfer Pemerintah Pusat-Dana Perimbangan-Dana Transfer Khusus-Dana Alokasi Khusus Fisik-Bidang Pendidikan-Reguler-SKB</t>
  </si>
  <si>
    <t>6.1.01.02.01.0044</t>
  </si>
  <si>
    <t>Pelampauan Penerimaan Pendapatan Transfer-Transfer Pemerintah Pusat-Dana Perimbangan-Dana Transfer Khusus-Dana Alokasi Khusus Fisik-Bidang Perumahan dan Permukiman-Reguler-Penyediaan Rumah Swadaya</t>
  </si>
  <si>
    <t>6.1.01.02.01.0054</t>
  </si>
  <si>
    <t>Pelampauan Penerimaan Pendapatan Transfer-Transfer Pemerintah Pusat-Dana Perimbangan-Dana Transfer Khusus-Dana Alokasi Khusus Fisik-Bidang Air Minum-Reguler</t>
  </si>
  <si>
    <t>6.1.01.02.01.0057</t>
  </si>
  <si>
    <t>Pelampauan Penerimaan Pendapatan Transfer-Transfer Pemerintah Pusat-Dana Perimbangan-Dana Transfer Khusus-Dana Alokasi Khusus Fisik-Bidang Sanitasi-Reguler</t>
  </si>
  <si>
    <t>6.1.01.02.01.0108</t>
  </si>
  <si>
    <t>Pelampauan Penerimaan Pendapatan Transfer-Transfer Pemerintah Pusat-Dana Perimbangan-Dana Transfer Khusus-Dana Alokasi Khusus Fisik-Bidang Kesehatan dan KB-Reguler-Penguatan Sistem Kesehatan</t>
  </si>
  <si>
    <t>DAK NON FISIK</t>
  </si>
  <si>
    <t>6.1.01.02.01.0079</t>
  </si>
  <si>
    <t>Pelampauan Penerimaan Pendapatan Transfer-Transfer Pemerintah Pusat-Dana Perimbangan-Dana Transfer Khusus-Dana Alokasi Khusus Non Fisik-BOKKB-Pengawasan Obat dan Makanan</t>
  </si>
  <si>
    <t>6.1.01.02.01.0118</t>
  </si>
  <si>
    <t>Pelampauan Penerimaan Pendapatan Transfer-Transfer Pemerintah Pusat-Dana Perimbangan-Dana Transfer Khusus-Dana Alokasi Khusus Non Fisik-Dana BOSP-BOP PAUD Reguler</t>
  </si>
  <si>
    <t>6.1.01.02.01.0120</t>
  </si>
  <si>
    <t>Pelampauan Penerimaan Pendapatan Transfer-Transfer Pemerintah Pusat-Dana Perimbangan-Dana Transfer Khusus-Dana Alokasi Khusus Non Fisik-Dana BOSP-BOP Kesetaraan Reguler</t>
  </si>
  <si>
    <t>6.1.01.02.01.0094</t>
  </si>
  <si>
    <t>Pelampauan Penerimaan Pendapatan Transfer-Transfer Pemerintah Pusat-Dana Desa</t>
  </si>
  <si>
    <t>6.1.01.05.01.0034</t>
  </si>
  <si>
    <t>Penghematan Belanja Pegawai-Pegawai BLUD</t>
  </si>
  <si>
    <t>6.1.01.05.01.0036</t>
  </si>
  <si>
    <t>Penghematan Belanja Barang dan Jasa-Belanja Barang dan Jasa BOSP</t>
  </si>
  <si>
    <t>6.1.01.05.01.0037</t>
  </si>
  <si>
    <t>Penghematan Belanja Barang dan Jasa-Belanja Barang dan Jasa BLUD</t>
  </si>
  <si>
    <t>6.1.01.05.01.0039</t>
  </si>
  <si>
    <t>Penghematan Belanja Barang dan Jasa BOK Puskesmas</t>
  </si>
  <si>
    <t>6.1.01.05.01.0014</t>
  </si>
  <si>
    <t>Penghematan Belanja Bunga-Bunga Utang Pinjaman kepada Lembaga Keuangan Bank</t>
  </si>
  <si>
    <t>6.1.01.05.01.0025</t>
  </si>
  <si>
    <t>Penghematan Belanja Hibah-Hibah Dana BOS</t>
  </si>
  <si>
    <t>6.1.01.05.01.0029</t>
  </si>
  <si>
    <t>Penghematan Belanja Bantuan Sosial-Bantuan Sosial kepada Kelompok Masyarakat</t>
  </si>
  <si>
    <t>ALSIN</t>
  </si>
  <si>
    <t>6.1.01.05.02.0037</t>
  </si>
  <si>
    <t>Penghematan Belanja Modal Peralatan dan Mesin BOSP</t>
  </si>
  <si>
    <t>6.1.01.05.02.0038</t>
  </si>
  <si>
    <t>Penghematan Belanja Modal Peralatan dan Mesin BLUD</t>
  </si>
  <si>
    <t>6.1.01.05.02.0039</t>
  </si>
  <si>
    <t>Penghematan Belanja Modal Gedung dan Bangunan BLUD</t>
  </si>
  <si>
    <t xml:space="preserve">Penghematan Belanja Modal Jalan, Jaringan, dan Irigasi-Jaringan
</t>
  </si>
  <si>
    <t>6.1.01.05.02.0040</t>
  </si>
  <si>
    <t xml:space="preserve">Penghematan Belanja Modal Jalan, Jaringan, dan Irigasi BLUD
</t>
  </si>
  <si>
    <t xml:space="preserve">Penghematan Belanja Modal Aset Tetap Lainnya-Bahan Perpustakaan
</t>
  </si>
  <si>
    <t xml:space="preserve">Penghematan Belanja Modal Aset Tetap Lainnya-Barang Bercorak Kesenian/Kebudayaan/Olahraga
</t>
  </si>
  <si>
    <t>6.1.01.05.02.0041</t>
  </si>
  <si>
    <t xml:space="preserve">Penghematan Belanja Modal Aset Tetap Lainnya BOSP
</t>
  </si>
  <si>
    <t>6.1.01.05.02.0042</t>
  </si>
  <si>
    <t xml:space="preserve">Penghematan Belanja Modal Aset Tetap Lainnya BLUD
</t>
  </si>
  <si>
    <t>6.1.01.05.02.0044</t>
  </si>
  <si>
    <t xml:space="preserve">Penghematan Belanja Modal Aset Lainnya BLUD
</t>
  </si>
  <si>
    <t>PEMERINTAH KABUPATEN PONOROGO</t>
  </si>
  <si>
    <t>LAPORAN REALISASI ANGGARAN</t>
  </si>
  <si>
    <t>(Audited)</t>
  </si>
  <si>
    <t xml:space="preserve">(Dalam Rupiah) </t>
  </si>
  <si>
    <t>No.</t>
  </si>
  <si>
    <t>Uraian</t>
  </si>
  <si>
    <t>Reff.</t>
  </si>
  <si>
    <t>%</t>
  </si>
  <si>
    <t>PEMBIAYAAN NETTO (1-2)</t>
  </si>
  <si>
    <t>UNTUK TAHUN YANG BERAKHIR SAMPAI DENGAN 31 DESEMBER 2024 DAN 2023</t>
  </si>
  <si>
    <t xml:space="preserve"> Realisasi 2023 </t>
  </si>
  <si>
    <t>Anggaran 2024</t>
  </si>
  <si>
    <t>Realisasi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</si>
</sst>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;\(#,##0.00\)"/>
    <numFmt numFmtId="167" formatCode="_(* #,##0.00_);_(* \(#,##0.00\);_(* &quot;-&quot;_);_(@_)"/>
  </numFmts>
  <fonts count="23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Segoe UI"/>
      <family val="2"/>
    </font>
    <font>
      <sz val="11"/>
      <color rgb="FF212529"/>
      <name val="Segoe U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92D050"/>
        <bgColor rgb="FF92D050"/>
      </patternFill>
    </fill>
    <fill>
      <patternFill patternType="solid">
        <fgColor rgb="FF000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7" tint="0.79998168889431442"/>
        <bgColor rgb="FFFFE599"/>
      </patternFill>
    </fill>
    <fill>
      <patternFill patternType="solid">
        <fgColor theme="7" tint="0.79998168889431442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1"/>
  </cellStyleXfs>
  <cellXfs count="115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167" fontId="2" fillId="0" borderId="2" xfId="0" applyNumberFormat="1" applyFont="1" applyBorder="1"/>
    <xf numFmtId="0" fontId="3" fillId="0" borderId="3" xfId="0" applyFont="1" applyBorder="1"/>
    <xf numFmtId="0" fontId="4" fillId="0" borderId="0" xfId="0" applyFont="1"/>
    <xf numFmtId="0" fontId="2" fillId="0" borderId="3" xfId="0" applyFont="1" applyBorder="1"/>
    <xf numFmtId="167" fontId="2" fillId="3" borderId="2" xfId="0" applyNumberFormat="1" applyFont="1" applyFill="1" applyBorder="1"/>
    <xf numFmtId="167" fontId="4" fillId="0" borderId="0" xfId="0" applyNumberFormat="1" applyFont="1"/>
    <xf numFmtId="167" fontId="2" fillId="4" borderId="2" xfId="0" applyNumberFormat="1" applyFont="1" applyFill="1" applyBorder="1"/>
    <xf numFmtId="167" fontId="3" fillId="5" borderId="2" xfId="0" applyNumberFormat="1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167" fontId="2" fillId="6" borderId="2" xfId="0" applyNumberFormat="1" applyFont="1" applyFill="1" applyBorder="1"/>
    <xf numFmtId="0" fontId="4" fillId="6" borderId="0" xfId="0" applyFont="1" applyFill="1"/>
    <xf numFmtId="167" fontId="2" fillId="5" borderId="2" xfId="0" applyNumberFormat="1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167" fontId="2" fillId="7" borderId="2" xfId="0" applyNumberFormat="1" applyFont="1" applyFill="1" applyBorder="1"/>
    <xf numFmtId="0" fontId="4" fillId="7" borderId="0" xfId="0" applyFont="1" applyFill="1"/>
    <xf numFmtId="167" fontId="4" fillId="7" borderId="0" xfId="0" applyNumberFormat="1" applyFont="1" applyFill="1"/>
    <xf numFmtId="0" fontId="0" fillId="7" borderId="0" xfId="0" applyFill="1"/>
    <xf numFmtId="0" fontId="7" fillId="7" borderId="2" xfId="0" applyFont="1" applyFill="1" applyBorder="1"/>
    <xf numFmtId="0" fontId="7" fillId="7" borderId="3" xfId="0" applyFont="1" applyFill="1" applyBorder="1"/>
    <xf numFmtId="167" fontId="7" fillId="7" borderId="2" xfId="0" applyNumberFormat="1" applyFont="1" applyFill="1" applyBorder="1"/>
    <xf numFmtId="0" fontId="8" fillId="7" borderId="0" xfId="0" applyFont="1" applyFill="1"/>
    <xf numFmtId="167" fontId="8" fillId="7" borderId="0" xfId="0" applyNumberFormat="1" applyFont="1" applyFill="1"/>
    <xf numFmtId="0" fontId="9" fillId="7" borderId="0" xfId="0" applyFont="1" applyFill="1"/>
    <xf numFmtId="166" fontId="8" fillId="7" borderId="0" xfId="0" applyNumberFormat="1" applyFont="1" applyFill="1"/>
    <xf numFmtId="4" fontId="10" fillId="0" borderId="0" xfId="0" applyNumberFormat="1" applyFont="1"/>
    <xf numFmtId="3" fontId="10" fillId="0" borderId="0" xfId="0" applyNumberFormat="1" applyFont="1"/>
    <xf numFmtId="4" fontId="11" fillId="0" borderId="0" xfId="0" applyNumberFormat="1" applyFont="1"/>
    <xf numFmtId="4" fontId="0" fillId="7" borderId="0" xfId="0" applyNumberFormat="1" applyFill="1"/>
    <xf numFmtId="0" fontId="2" fillId="8" borderId="0" xfId="0" applyFont="1" applyFill="1"/>
    <xf numFmtId="0" fontId="0" fillId="8" borderId="0" xfId="0" applyFill="1"/>
    <xf numFmtId="0" fontId="9" fillId="8" borderId="0" xfId="0" applyFont="1" applyFill="1"/>
    <xf numFmtId="0" fontId="4" fillId="9" borderId="0" xfId="0" applyFont="1" applyFill="1"/>
    <xf numFmtId="165" fontId="0" fillId="0" borderId="0" xfId="0" applyNumberFormat="1"/>
    <xf numFmtId="0" fontId="2" fillId="7" borderId="3" xfId="0" applyFont="1" applyFill="1" applyBorder="1" applyAlignment="1">
      <alignment wrapText="1"/>
    </xf>
    <xf numFmtId="167" fontId="2" fillId="10" borderId="2" xfId="0" applyNumberFormat="1" applyFont="1" applyFill="1" applyBorder="1"/>
    <xf numFmtId="0" fontId="5" fillId="7" borderId="0" xfId="0" applyFont="1" applyFill="1" applyAlignment="1">
      <alignment vertical="top"/>
    </xf>
    <xf numFmtId="0" fontId="5" fillId="7" borderId="0" xfId="0" applyFont="1" applyFill="1" applyAlignment="1">
      <alignment wrapText="1"/>
    </xf>
    <xf numFmtId="167" fontId="4" fillId="11" borderId="0" xfId="0" applyNumberFormat="1" applyFont="1" applyFill="1"/>
    <xf numFmtId="0" fontId="4" fillId="10" borderId="0" xfId="0" applyFont="1" applyFill="1"/>
    <xf numFmtId="167" fontId="4" fillId="10" borderId="0" xfId="0" applyNumberFormat="1" applyFont="1" applyFill="1"/>
    <xf numFmtId="0" fontId="4" fillId="7" borderId="2" xfId="0" applyFont="1" applyFill="1" applyBorder="1"/>
    <xf numFmtId="166" fontId="4" fillId="7" borderId="2" xfId="0" applyNumberFormat="1" applyFont="1" applyFill="1" applyBorder="1"/>
    <xf numFmtId="0" fontId="4" fillId="11" borderId="0" xfId="0" applyFont="1" applyFill="1"/>
    <xf numFmtId="3" fontId="11" fillId="0" borderId="0" xfId="0" applyNumberFormat="1" applyFont="1"/>
    <xf numFmtId="3" fontId="0" fillId="7" borderId="0" xfId="0" applyNumberFormat="1" applyFill="1"/>
    <xf numFmtId="0" fontId="6" fillId="7" borderId="0" xfId="0" applyFont="1" applyFill="1"/>
    <xf numFmtId="167" fontId="9" fillId="7" borderId="0" xfId="0" applyNumberFormat="1" applyFont="1" applyFill="1"/>
    <xf numFmtId="164" fontId="0" fillId="0" borderId="0" xfId="1" applyFont="1" applyAlignment="1"/>
    <xf numFmtId="164" fontId="4" fillId="7" borderId="0" xfId="1" applyFont="1" applyFill="1"/>
    <xf numFmtId="167" fontId="0" fillId="7" borderId="0" xfId="0" applyNumberFormat="1" applyFill="1"/>
    <xf numFmtId="164" fontId="0" fillId="7" borderId="0" xfId="0" applyNumberFormat="1" applyFill="1"/>
    <xf numFmtId="167" fontId="9" fillId="7" borderId="0" xfId="1" applyNumberFormat="1" applyFont="1" applyFill="1" applyAlignment="1"/>
    <xf numFmtId="164" fontId="0" fillId="0" borderId="0" xfId="0" applyNumberFormat="1"/>
    <xf numFmtId="166" fontId="12" fillId="0" borderId="0" xfId="0" applyNumberFormat="1" applyFont="1"/>
    <xf numFmtId="166" fontId="13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/>
    <xf numFmtId="166" fontId="13" fillId="0" borderId="2" xfId="0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right"/>
    </xf>
    <xf numFmtId="0" fontId="14" fillId="0" borderId="0" xfId="0" applyFont="1"/>
    <xf numFmtId="0" fontId="2" fillId="12" borderId="2" xfId="0" applyFont="1" applyFill="1" applyBorder="1"/>
    <xf numFmtId="0" fontId="2" fillId="12" borderId="3" xfId="0" applyFont="1" applyFill="1" applyBorder="1"/>
    <xf numFmtId="167" fontId="2" fillId="12" borderId="2" xfId="0" applyNumberFormat="1" applyFont="1" applyFill="1" applyBorder="1"/>
    <xf numFmtId="0" fontId="0" fillId="12" borderId="0" xfId="0" applyFill="1"/>
    <xf numFmtId="167" fontId="2" fillId="13" borderId="2" xfId="0" applyNumberFormat="1" applyFont="1" applyFill="1" applyBorder="1"/>
    <xf numFmtId="0" fontId="14" fillId="0" borderId="0" xfId="0" applyFont="1" applyAlignment="1">
      <alignment wrapText="1"/>
    </xf>
    <xf numFmtId="166" fontId="12" fillId="2" borderId="1" xfId="0" applyNumberFormat="1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166" fontId="12" fillId="2" borderId="2" xfId="0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wrapText="1"/>
    </xf>
    <xf numFmtId="166" fontId="13" fillId="2" borderId="2" xfId="0" applyNumberFormat="1" applyFont="1" applyFill="1" applyBorder="1" applyAlignment="1">
      <alignment horizontal="right"/>
    </xf>
    <xf numFmtId="166" fontId="12" fillId="2" borderId="2" xfId="0" applyNumberFormat="1" applyFont="1" applyFill="1" applyBorder="1" applyAlignment="1">
      <alignment horizontal="right"/>
    </xf>
    <xf numFmtId="166" fontId="1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43" fontId="15" fillId="0" borderId="1" xfId="2" applyFont="1" applyBorder="1"/>
    <xf numFmtId="43" fontId="16" fillId="0" borderId="1" xfId="2" applyFont="1" applyBorder="1"/>
    <xf numFmtId="43" fontId="16" fillId="0" borderId="1" xfId="2" applyFont="1" applyBorder="1" applyAlignment="1">
      <alignment horizontal="right"/>
    </xf>
    <xf numFmtId="43" fontId="15" fillId="0" borderId="1" xfId="2" applyFont="1" applyBorder="1" applyAlignment="1">
      <alignment horizontal="center"/>
    </xf>
    <xf numFmtId="43" fontId="15" fillId="0" borderId="1" xfId="2" applyFont="1" applyBorder="1" applyAlignment="1">
      <alignment horizontal="right"/>
    </xf>
    <xf numFmtId="43" fontId="0" fillId="0" borderId="0" xfId="2" applyFont="1"/>
    <xf numFmtId="43" fontId="19" fillId="0" borderId="1" xfId="2" applyFont="1" applyBorder="1"/>
    <xf numFmtId="43" fontId="19" fillId="0" borderId="1" xfId="2" applyFont="1" applyBorder="1" applyAlignment="1">
      <alignment horizontal="center"/>
    </xf>
    <xf numFmtId="43" fontId="20" fillId="0" borderId="1" xfId="2" applyFont="1" applyBorder="1" applyAlignment="1">
      <alignment horizontal="right"/>
    </xf>
    <xf numFmtId="43" fontId="21" fillId="0" borderId="4" xfId="2" applyFont="1" applyBorder="1" applyAlignment="1">
      <alignment horizontal="center" vertical="center"/>
    </xf>
    <xf numFmtId="43" fontId="21" fillId="0" borderId="5" xfId="2" applyFont="1" applyBorder="1" applyAlignment="1">
      <alignment horizontal="center" vertical="center"/>
    </xf>
    <xf numFmtId="43" fontId="21" fillId="0" borderId="6" xfId="2" applyFont="1" applyBorder="1" applyAlignment="1">
      <alignment horizontal="center" vertical="center"/>
    </xf>
    <xf numFmtId="43" fontId="22" fillId="0" borderId="7" xfId="2" applyFont="1" applyBorder="1" applyAlignment="1">
      <alignment horizontal="center" vertical="center"/>
    </xf>
    <xf numFmtId="43" fontId="16" fillId="0" borderId="2" xfId="2" applyFont="1" applyBorder="1" applyAlignment="1">
      <alignment horizontal="left" vertical="center" wrapText="1"/>
    </xf>
    <xf numFmtId="43" fontId="16" fillId="0" borderId="8" xfId="2" applyFont="1" applyBorder="1" applyAlignment="1">
      <alignment horizontal="left" vertical="top"/>
    </xf>
    <xf numFmtId="43" fontId="16" fillId="0" borderId="8" xfId="2" applyFont="1" applyBorder="1" applyAlignment="1">
      <alignment horizontal="right" vertical="center"/>
    </xf>
    <xf numFmtId="43" fontId="16" fillId="0" borderId="9" xfId="2" applyFont="1" applyBorder="1" applyAlignment="1">
      <alignment horizontal="left" vertical="center" wrapText="1"/>
    </xf>
    <xf numFmtId="43" fontId="16" fillId="0" borderId="8" xfId="2" applyFont="1" applyBorder="1"/>
    <xf numFmtId="43" fontId="9" fillId="0" borderId="10" xfId="2" applyFont="1" applyBorder="1" applyAlignment="1">
      <alignment vertical="center"/>
    </xf>
    <xf numFmtId="43" fontId="16" fillId="0" borderId="11" xfId="2" applyFont="1" applyBorder="1" applyAlignment="1">
      <alignment horizontal="left" vertical="center" wrapText="1"/>
    </xf>
    <xf numFmtId="43" fontId="16" fillId="0" borderId="11" xfId="2" applyFont="1" applyBorder="1"/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43" fontId="17" fillId="0" borderId="1" xfId="2" applyFont="1" applyBorder="1" applyAlignment="1">
      <alignment horizontal="center" vertical="top"/>
    </xf>
    <xf numFmtId="43" fontId="18" fillId="0" borderId="1" xfId="2" applyFont="1" applyBorder="1" applyAlignment="1">
      <alignment horizontal="center" vertical="top"/>
    </xf>
  </cellXfs>
  <cellStyles count="4">
    <cellStyle name="Comma" xfId="2" builtinId="3"/>
    <cellStyle name="Comma [0]" xfId="1" builtinId="6"/>
    <cellStyle name="Normal" xfId="0" builtinId="0"/>
    <cellStyle name="Normal 3" xfId="3" xr:uid="{E9D8A79D-93F8-4417-81A8-D19837DF26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323850</xdr:rowOff>
    </xdr:from>
    <xdr:ext cx="476250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323850"/>
          <a:ext cx="4762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381000</xdr:colOff>
      <xdr:row>0</xdr:row>
      <xdr:rowOff>361950</xdr:rowOff>
    </xdr:from>
    <xdr:ext cx="476250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72475" y="361950"/>
          <a:ext cx="476250" cy="6381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790575</xdr:colOff>
      <xdr:row>1</xdr:row>
      <xdr:rowOff>38100</xdr:rowOff>
    </xdr:from>
    <xdr:ext cx="652145" cy="809625"/>
    <xdr:pic>
      <xdr:nvPicPr>
        <xdr:cNvPr id="3" name="image1.png" descr="Image result for LOGO PONOROGO">
          <a:extLst>
            <a:ext uri="{FF2B5EF4-FFF2-40B4-BE49-F238E27FC236}">
              <a16:creationId xmlns:a16="http://schemas.microsoft.com/office/drawing/2014/main" id="{D137861F-2B45-4A29-8760-724ECA24C6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7050" y="228600"/>
          <a:ext cx="652145" cy="809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6"/>
  <sheetViews>
    <sheetView zoomScale="90" zoomScaleNormal="90" workbookViewId="0">
      <pane ySplit="2" topLeftCell="A3" activePane="bottomLeft" state="frozen"/>
      <selection pane="bottomLeft" activeCell="C155" sqref="C155"/>
    </sheetView>
  </sheetViews>
  <sheetFormatPr defaultColWidth="14.42578125" defaultRowHeight="15" customHeight="1" x14ac:dyDescent="0.25"/>
  <cols>
    <col min="1" max="1" width="17.28515625" customWidth="1"/>
    <col min="2" max="2" width="55" customWidth="1"/>
    <col min="3" max="3" width="24.7109375" customWidth="1"/>
    <col min="4" max="4" width="33.140625" bestFit="1" customWidth="1"/>
    <col min="5" max="5" width="20.85546875" customWidth="1"/>
    <col min="6" max="6" width="16" customWidth="1"/>
    <col min="7" max="7" width="8.7109375" style="38" customWidth="1"/>
    <col min="8" max="8" width="18.7109375" bestFit="1" customWidth="1"/>
    <col min="9" max="26" width="8.7109375" customWidth="1"/>
  </cols>
  <sheetData>
    <row r="1" spans="1:26" ht="30" customHeight="1" x14ac:dyDescent="0.25">
      <c r="A1" s="3" t="s">
        <v>7</v>
      </c>
      <c r="B1" s="6" t="s">
        <v>8</v>
      </c>
      <c r="C1" s="7"/>
      <c r="D1" s="1"/>
      <c r="E1" s="1"/>
      <c r="F1" s="1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x14ac:dyDescent="0.3">
      <c r="A2" s="3" t="s">
        <v>13</v>
      </c>
      <c r="B2" s="6" t="s">
        <v>14</v>
      </c>
      <c r="C2" s="33">
        <v>13284474113.790001</v>
      </c>
      <c r="D2" s="1"/>
      <c r="E2" s="1"/>
      <c r="F2" s="1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x14ac:dyDescent="0.3">
      <c r="A3" s="5" t="s">
        <v>18</v>
      </c>
      <c r="B3" s="8" t="s">
        <v>1748</v>
      </c>
      <c r="C3" s="34">
        <v>330323349</v>
      </c>
      <c r="D3" s="9" t="s">
        <v>2062</v>
      </c>
    </row>
    <row r="4" spans="1:26" x14ac:dyDescent="0.25">
      <c r="A4" s="5" t="s">
        <v>1749</v>
      </c>
      <c r="B4" s="8" t="s">
        <v>1750</v>
      </c>
      <c r="C4" s="7">
        <f>C2-C3</f>
        <v>12954150764.790001</v>
      </c>
    </row>
    <row r="5" spans="1:26" x14ac:dyDescent="0.25">
      <c r="A5" s="4" t="s">
        <v>1751</v>
      </c>
      <c r="B5" s="10" t="s">
        <v>1752</v>
      </c>
      <c r="C5" s="7">
        <v>87501655872.240005</v>
      </c>
    </row>
    <row r="6" spans="1:26" x14ac:dyDescent="0.25">
      <c r="A6" s="4" t="s">
        <v>1753</v>
      </c>
      <c r="B6" s="10" t="s">
        <v>1754</v>
      </c>
      <c r="C6" s="11">
        <f>C7+C18+C22+C24</f>
        <v>-4985880781.4900007</v>
      </c>
      <c r="D6" s="9" t="s">
        <v>19</v>
      </c>
      <c r="E6" s="12">
        <f>C6+C32</f>
        <v>-8688306803.4900017</v>
      </c>
      <c r="H6" s="41">
        <f>C7+C18+C22+C24</f>
        <v>-4985880781.4900007</v>
      </c>
    </row>
    <row r="7" spans="1:26" x14ac:dyDescent="0.25">
      <c r="A7" s="4" t="s">
        <v>1755</v>
      </c>
      <c r="B7" s="10" t="s">
        <v>1756</v>
      </c>
      <c r="C7" s="13">
        <f>SUM(C8:C17)</f>
        <v>10135512652.24</v>
      </c>
      <c r="D7" s="9" t="s">
        <v>402</v>
      </c>
      <c r="E7" s="12">
        <f>C93</f>
        <v>84690473397.729996</v>
      </c>
    </row>
    <row r="8" spans="1:26" s="31" customFormat="1" x14ac:dyDescent="0.25">
      <c r="A8" s="26" t="s">
        <v>1757</v>
      </c>
      <c r="B8" s="27" t="s">
        <v>1758</v>
      </c>
      <c r="C8" s="28">
        <v>112972304</v>
      </c>
      <c r="D8" s="29" t="s">
        <v>2063</v>
      </c>
      <c r="E8" s="30">
        <f>E6+E7</f>
        <v>76002166594.23999</v>
      </c>
      <c r="G8" s="39"/>
    </row>
    <row r="9" spans="1:26" s="31" customFormat="1" x14ac:dyDescent="0.25">
      <c r="A9" s="26" t="s">
        <v>1759</v>
      </c>
      <c r="B9" s="27" t="s">
        <v>1760</v>
      </c>
      <c r="C9" s="28">
        <v>2444385246</v>
      </c>
      <c r="D9" s="29" t="s">
        <v>2064</v>
      </c>
      <c r="E9" s="32">
        <v>11499489278</v>
      </c>
      <c r="G9" s="39"/>
    </row>
    <row r="10" spans="1:26" s="31" customFormat="1" x14ac:dyDescent="0.25">
      <c r="A10" s="26" t="s">
        <v>1761</v>
      </c>
      <c r="B10" s="27" t="s">
        <v>1762</v>
      </c>
      <c r="C10" s="28">
        <v>22855812</v>
      </c>
      <c r="E10" s="32">
        <f>E8+E9</f>
        <v>87501655872.23999</v>
      </c>
      <c r="G10" s="39"/>
    </row>
    <row r="11" spans="1:26" s="31" customFormat="1" x14ac:dyDescent="0.25">
      <c r="A11" s="26" t="s">
        <v>1763</v>
      </c>
      <c r="B11" s="27" t="s">
        <v>1764</v>
      </c>
      <c r="C11" s="28">
        <v>224134584</v>
      </c>
      <c r="G11" s="39"/>
    </row>
    <row r="12" spans="1:26" s="31" customFormat="1" x14ac:dyDescent="0.25">
      <c r="A12" s="26" t="s">
        <v>1765</v>
      </c>
      <c r="B12" s="27" t="s">
        <v>1766</v>
      </c>
      <c r="C12" s="28">
        <v>530767121.24000001</v>
      </c>
      <c r="D12" s="55">
        <f>C6+C94</f>
        <v>53054339860.239998</v>
      </c>
      <c r="G12" s="39"/>
    </row>
    <row r="13" spans="1:26" s="31" customFormat="1" x14ac:dyDescent="0.25">
      <c r="A13" s="26" t="s">
        <v>1767</v>
      </c>
      <c r="B13" s="27" t="s">
        <v>1768</v>
      </c>
      <c r="C13" s="28">
        <v>41076668</v>
      </c>
      <c r="E13" s="60">
        <v>58040220641.729996</v>
      </c>
      <c r="G13" s="39"/>
    </row>
    <row r="14" spans="1:26" s="31" customFormat="1" x14ac:dyDescent="0.25">
      <c r="A14" s="26" t="s">
        <v>1769</v>
      </c>
      <c r="B14" s="27" t="s">
        <v>1770</v>
      </c>
      <c r="C14" s="28">
        <v>173775157</v>
      </c>
      <c r="E14" s="55">
        <f>E13+C6</f>
        <v>53054339860.239998</v>
      </c>
      <c r="G14" s="39"/>
    </row>
    <row r="15" spans="1:26" s="31" customFormat="1" x14ac:dyDescent="0.25">
      <c r="A15" s="26" t="s">
        <v>1771</v>
      </c>
      <c r="B15" s="27" t="s">
        <v>1772</v>
      </c>
      <c r="C15" s="28">
        <v>31693495</v>
      </c>
      <c r="G15" s="39"/>
    </row>
    <row r="16" spans="1:26" s="31" customFormat="1" x14ac:dyDescent="0.25">
      <c r="A16" s="26" t="s">
        <v>1773</v>
      </c>
      <c r="B16" s="27" t="s">
        <v>1774</v>
      </c>
      <c r="C16" s="28">
        <v>3523531443</v>
      </c>
      <c r="G16" s="39"/>
    </row>
    <row r="17" spans="1:7" s="31" customFormat="1" x14ac:dyDescent="0.25">
      <c r="A17" s="26" t="s">
        <v>1775</v>
      </c>
      <c r="B17" s="27" t="s">
        <v>1776</v>
      </c>
      <c r="C17" s="28">
        <v>3030320822</v>
      </c>
      <c r="G17" s="39"/>
    </row>
    <row r="18" spans="1:7" x14ac:dyDescent="0.25">
      <c r="A18" s="4" t="s">
        <v>1777</v>
      </c>
      <c r="B18" s="10" t="s">
        <v>1778</v>
      </c>
      <c r="C18" s="13">
        <f>SUM(C19:C21)</f>
        <v>-12954150764.790001</v>
      </c>
      <c r="D18" s="9" t="s">
        <v>2065</v>
      </c>
    </row>
    <row r="19" spans="1:7" s="25" customFormat="1" x14ac:dyDescent="0.25">
      <c r="A19" s="20" t="s">
        <v>1779</v>
      </c>
      <c r="B19" s="21" t="s">
        <v>1780</v>
      </c>
      <c r="C19" s="22">
        <f>-14854377891.52+3045426997.73</f>
        <v>-11808950893.790001</v>
      </c>
      <c r="G19" s="38"/>
    </row>
    <row r="20" spans="1:7" s="25" customFormat="1" x14ac:dyDescent="0.25">
      <c r="A20" s="20" t="s">
        <v>1781</v>
      </c>
      <c r="B20" s="21" t="s">
        <v>1782</v>
      </c>
      <c r="C20" s="22">
        <v>-1475523220</v>
      </c>
      <c r="G20" s="38"/>
    </row>
    <row r="21" spans="1:7" s="25" customFormat="1" ht="15.75" customHeight="1" x14ac:dyDescent="0.25">
      <c r="A21" s="20" t="s">
        <v>1783</v>
      </c>
      <c r="B21" s="21" t="s">
        <v>1784</v>
      </c>
      <c r="C21" s="22">
        <v>330323349</v>
      </c>
      <c r="G21" s="38"/>
    </row>
    <row r="22" spans="1:7" ht="15.75" customHeight="1" x14ac:dyDescent="0.25">
      <c r="A22" s="4" t="s">
        <v>1785</v>
      </c>
      <c r="B22" s="10" t="s">
        <v>1786</v>
      </c>
      <c r="C22" s="13">
        <f>C23</f>
        <v>-599999999.55999994</v>
      </c>
    </row>
    <row r="23" spans="1:7" s="25" customFormat="1" ht="15.75" customHeight="1" x14ac:dyDescent="0.25">
      <c r="A23" s="20" t="s">
        <v>1787</v>
      </c>
      <c r="B23" s="21" t="s">
        <v>1788</v>
      </c>
      <c r="C23" s="22">
        <v>-599999999.55999994</v>
      </c>
      <c r="G23" s="38"/>
    </row>
    <row r="24" spans="1:7" ht="15.75" customHeight="1" x14ac:dyDescent="0.25">
      <c r="A24" s="4" t="s">
        <v>1789</v>
      </c>
      <c r="B24" s="10" t="s">
        <v>1790</v>
      </c>
      <c r="C24" s="13">
        <f>SUM(C25:C31)</f>
        <v>-1567242669.3799999</v>
      </c>
      <c r="D24" s="9" t="s">
        <v>2066</v>
      </c>
    </row>
    <row r="25" spans="1:7" s="25" customFormat="1" ht="15.75" customHeight="1" x14ac:dyDescent="0.25">
      <c r="A25" s="20" t="s">
        <v>1791</v>
      </c>
      <c r="B25" s="21" t="s">
        <v>1792</v>
      </c>
      <c r="C25" s="22">
        <v>-154621353</v>
      </c>
      <c r="G25" s="38"/>
    </row>
    <row r="26" spans="1:7" s="25" customFormat="1" ht="15.75" customHeight="1" x14ac:dyDescent="0.25">
      <c r="A26" s="20" t="s">
        <v>1793</v>
      </c>
      <c r="B26" s="21" t="s">
        <v>1794</v>
      </c>
      <c r="C26" s="22">
        <v>-158956745.25999999</v>
      </c>
      <c r="G26" s="38"/>
    </row>
    <row r="27" spans="1:7" s="71" customFormat="1" ht="15.75" customHeight="1" x14ac:dyDescent="0.25">
      <c r="A27" s="68" t="s">
        <v>1795</v>
      </c>
      <c r="B27" s="69" t="s">
        <v>1796</v>
      </c>
      <c r="C27" s="70">
        <v>-1305000000</v>
      </c>
    </row>
    <row r="28" spans="1:7" s="25" customFormat="1" ht="15.75" customHeight="1" x14ac:dyDescent="0.25">
      <c r="A28" s="20" t="s">
        <v>1797</v>
      </c>
      <c r="B28" s="21" t="s">
        <v>1798</v>
      </c>
      <c r="C28" s="22">
        <v>516623943.37</v>
      </c>
      <c r="G28" s="38"/>
    </row>
    <row r="29" spans="1:7" s="25" customFormat="1" ht="15.75" customHeight="1" x14ac:dyDescent="0.25">
      <c r="A29" s="20" t="s">
        <v>1799</v>
      </c>
      <c r="B29" s="21" t="s">
        <v>1800</v>
      </c>
      <c r="C29" s="22">
        <v>0</v>
      </c>
      <c r="G29" s="38"/>
    </row>
    <row r="30" spans="1:7" s="25" customFormat="1" ht="15.75" customHeight="1" x14ac:dyDescent="0.25">
      <c r="A30" s="20" t="s">
        <v>1801</v>
      </c>
      <c r="B30" s="21" t="s">
        <v>1802</v>
      </c>
      <c r="C30" s="22">
        <v>57007416.479999997</v>
      </c>
      <c r="G30" s="38"/>
    </row>
    <row r="31" spans="1:7" s="25" customFormat="1" ht="15.75" customHeight="1" x14ac:dyDescent="0.3">
      <c r="A31" s="20" t="s">
        <v>1803</v>
      </c>
      <c r="B31" s="21" t="s">
        <v>1804</v>
      </c>
      <c r="C31" s="22">
        <v>-522295930.97000003</v>
      </c>
      <c r="D31" s="35">
        <v>2140874029.23</v>
      </c>
      <c r="E31" s="35">
        <v>573631359.85000002</v>
      </c>
      <c r="F31" s="36">
        <f>D31-E31</f>
        <v>1567242669.3800001</v>
      </c>
      <c r="G31" s="38"/>
    </row>
    <row r="32" spans="1:7" ht="15.75" customHeight="1" x14ac:dyDescent="0.25">
      <c r="A32" s="4" t="s">
        <v>1805</v>
      </c>
      <c r="B32" s="10" t="s">
        <v>1806</v>
      </c>
      <c r="C32" s="14">
        <f>D35+C45+D46+D66+C78+C80</f>
        <v>-3702426022</v>
      </c>
    </row>
    <row r="33" spans="1:5" ht="15.75" customHeight="1" x14ac:dyDescent="0.25">
      <c r="A33" s="4" t="s">
        <v>1807</v>
      </c>
      <c r="B33" s="10" t="s">
        <v>1808</v>
      </c>
      <c r="C33" s="7"/>
    </row>
    <row r="34" spans="1:5" s="25" customFormat="1" ht="15.75" customHeight="1" x14ac:dyDescent="0.25">
      <c r="A34" s="20" t="s">
        <v>1809</v>
      </c>
      <c r="B34" s="42" t="s">
        <v>1810</v>
      </c>
      <c r="C34" s="22">
        <v>0</v>
      </c>
    </row>
    <row r="35" spans="1:5" s="25" customFormat="1" ht="15.75" customHeight="1" x14ac:dyDescent="0.25">
      <c r="A35" s="20" t="s">
        <v>1811</v>
      </c>
      <c r="B35" s="42" t="s">
        <v>1812</v>
      </c>
      <c r="C35" s="43">
        <v>-1496238000</v>
      </c>
      <c r="D35" s="24">
        <f>SUM(C35:C44)</f>
        <v>3232147000</v>
      </c>
      <c r="E35" s="23" t="s">
        <v>2067</v>
      </c>
    </row>
    <row r="36" spans="1:5" s="25" customFormat="1" ht="15.75" customHeight="1" x14ac:dyDescent="0.25">
      <c r="A36" s="20" t="s">
        <v>1813</v>
      </c>
      <c r="B36" s="42" t="s">
        <v>1814</v>
      </c>
      <c r="C36" s="22">
        <v>1496238000</v>
      </c>
    </row>
    <row r="37" spans="1:5" s="25" customFormat="1" ht="15.75" customHeight="1" x14ac:dyDescent="0.25">
      <c r="A37" s="44" t="s">
        <v>2068</v>
      </c>
      <c r="B37" s="45" t="s">
        <v>2069</v>
      </c>
      <c r="C37" s="22">
        <v>3232147000</v>
      </c>
    </row>
    <row r="38" spans="1:5" s="25" customFormat="1" ht="15.75" customHeight="1" x14ac:dyDescent="0.25">
      <c r="A38" s="20" t="s">
        <v>1815</v>
      </c>
      <c r="B38" s="42" t="s">
        <v>1816</v>
      </c>
      <c r="C38" s="22">
        <v>-3057416000</v>
      </c>
    </row>
    <row r="39" spans="1:5" s="25" customFormat="1" ht="15.75" customHeight="1" x14ac:dyDescent="0.25">
      <c r="A39" s="20" t="s">
        <v>1817</v>
      </c>
      <c r="B39" s="42" t="s">
        <v>1818</v>
      </c>
      <c r="C39" s="22">
        <v>3057416000</v>
      </c>
    </row>
    <row r="40" spans="1:5" s="25" customFormat="1" ht="15.75" customHeight="1" x14ac:dyDescent="0.25">
      <c r="A40" s="20" t="s">
        <v>1819</v>
      </c>
      <c r="B40" s="42" t="s">
        <v>1820</v>
      </c>
      <c r="C40" s="22">
        <v>0</v>
      </c>
    </row>
    <row r="41" spans="1:5" s="25" customFormat="1" ht="15.75" customHeight="1" x14ac:dyDescent="0.25">
      <c r="A41" s="20" t="s">
        <v>1821</v>
      </c>
      <c r="B41" s="42" t="s">
        <v>1822</v>
      </c>
      <c r="C41" s="22">
        <v>1887000</v>
      </c>
    </row>
    <row r="42" spans="1:5" s="25" customFormat="1" ht="15.75" customHeight="1" x14ac:dyDescent="0.25">
      <c r="A42" s="20" t="s">
        <v>1823</v>
      </c>
      <c r="B42" s="42" t="s">
        <v>1824</v>
      </c>
      <c r="C42" s="22">
        <v>-1887000</v>
      </c>
    </row>
    <row r="43" spans="1:5" s="25" customFormat="1" ht="15.75" customHeight="1" x14ac:dyDescent="0.25">
      <c r="A43" s="20" t="s">
        <v>1825</v>
      </c>
      <c r="B43" s="42" t="s">
        <v>1826</v>
      </c>
      <c r="C43" s="22">
        <v>0</v>
      </c>
    </row>
    <row r="44" spans="1:5" s="25" customFormat="1" ht="15.75" customHeight="1" x14ac:dyDescent="0.25">
      <c r="A44" s="20" t="s">
        <v>1827</v>
      </c>
      <c r="B44" s="42" t="s">
        <v>1828</v>
      </c>
      <c r="C44" s="22">
        <v>0</v>
      </c>
    </row>
    <row r="45" spans="1:5" s="25" customFormat="1" ht="15.75" customHeight="1" x14ac:dyDescent="0.25">
      <c r="A45" s="20" t="s">
        <v>1829</v>
      </c>
      <c r="B45" s="42" t="s">
        <v>1830</v>
      </c>
      <c r="C45" s="43">
        <v>-12567681660</v>
      </c>
      <c r="E45" s="23" t="s">
        <v>276</v>
      </c>
    </row>
    <row r="46" spans="1:5" s="25" customFormat="1" ht="15.75" customHeight="1" x14ac:dyDescent="0.25">
      <c r="A46" s="20" t="s">
        <v>1831</v>
      </c>
      <c r="B46" s="42" t="s">
        <v>1832</v>
      </c>
      <c r="C46" s="22">
        <v>-3166000</v>
      </c>
      <c r="D46" s="46">
        <f>SUM(C46:C64)</f>
        <v>-1070619100</v>
      </c>
      <c r="E46" s="23" t="s">
        <v>2070</v>
      </c>
    </row>
    <row r="47" spans="1:5" s="25" customFormat="1" ht="15.75" customHeight="1" x14ac:dyDescent="0.25">
      <c r="A47" s="20" t="s">
        <v>1833</v>
      </c>
      <c r="B47" s="42" t="s">
        <v>1834</v>
      </c>
      <c r="C47" s="22">
        <v>-159532400</v>
      </c>
    </row>
    <row r="48" spans="1:5" s="25" customFormat="1" ht="15.75" customHeight="1" x14ac:dyDescent="0.25">
      <c r="A48" s="20" t="s">
        <v>1835</v>
      </c>
      <c r="B48" s="42" t="s">
        <v>1836</v>
      </c>
      <c r="C48" s="22">
        <v>-49076000</v>
      </c>
    </row>
    <row r="49" spans="1:4" s="25" customFormat="1" ht="15.75" customHeight="1" x14ac:dyDescent="0.25">
      <c r="A49" s="20" t="s">
        <v>2071</v>
      </c>
      <c r="B49" s="42" t="s">
        <v>2072</v>
      </c>
      <c r="C49" s="22">
        <v>-9566000</v>
      </c>
    </row>
    <row r="50" spans="1:4" s="25" customFormat="1" ht="15.75" customHeight="1" x14ac:dyDescent="0.25">
      <c r="A50" s="20" t="s">
        <v>1837</v>
      </c>
      <c r="B50" s="42" t="s">
        <v>1838</v>
      </c>
      <c r="C50" s="22"/>
    </row>
    <row r="51" spans="1:4" s="25" customFormat="1" ht="15.75" customHeight="1" x14ac:dyDescent="0.25">
      <c r="A51" s="20" t="s">
        <v>1839</v>
      </c>
      <c r="B51" s="42" t="s">
        <v>1840</v>
      </c>
      <c r="C51" s="22"/>
    </row>
    <row r="52" spans="1:4" s="25" customFormat="1" ht="15.75" customHeight="1" x14ac:dyDescent="0.25">
      <c r="A52" s="20" t="s">
        <v>1841</v>
      </c>
      <c r="B52" s="42" t="s">
        <v>1842</v>
      </c>
      <c r="C52" s="22"/>
    </row>
    <row r="53" spans="1:4" s="25" customFormat="1" ht="15.75" customHeight="1" x14ac:dyDescent="0.25">
      <c r="A53" s="20" t="s">
        <v>1843</v>
      </c>
      <c r="B53" s="42" t="s">
        <v>1844</v>
      </c>
      <c r="C53" s="22">
        <v>-916000</v>
      </c>
    </row>
    <row r="54" spans="1:4" s="25" customFormat="1" ht="15.75" customHeight="1" x14ac:dyDescent="0.25">
      <c r="A54" s="20" t="s">
        <v>1845</v>
      </c>
      <c r="B54" s="42" t="s">
        <v>1846</v>
      </c>
      <c r="C54" s="22">
        <v>0</v>
      </c>
    </row>
    <row r="55" spans="1:4" s="25" customFormat="1" ht="15.75" customHeight="1" x14ac:dyDescent="0.25">
      <c r="A55" s="20" t="s">
        <v>1847</v>
      </c>
      <c r="B55" s="42" t="s">
        <v>1848</v>
      </c>
      <c r="C55" s="22">
        <v>-63287000</v>
      </c>
    </row>
    <row r="56" spans="1:4" s="25" customFormat="1" ht="15.75" customHeight="1" x14ac:dyDescent="0.25">
      <c r="A56" s="20" t="s">
        <v>2073</v>
      </c>
      <c r="B56" s="42" t="s">
        <v>2074</v>
      </c>
      <c r="C56" s="22">
        <v>-348634000</v>
      </c>
    </row>
    <row r="57" spans="1:4" s="25" customFormat="1" ht="15.75" customHeight="1" x14ac:dyDescent="0.25">
      <c r="A57" s="20" t="s">
        <v>1849</v>
      </c>
      <c r="B57" s="42" t="s">
        <v>1850</v>
      </c>
      <c r="C57" s="22">
        <v>0</v>
      </c>
    </row>
    <row r="58" spans="1:4" s="25" customFormat="1" ht="15.75" customHeight="1" x14ac:dyDescent="0.25">
      <c r="A58" s="20" t="s">
        <v>1851</v>
      </c>
      <c r="B58" s="42" t="s">
        <v>1852</v>
      </c>
      <c r="C58" s="22">
        <v>0</v>
      </c>
    </row>
    <row r="59" spans="1:4" s="25" customFormat="1" ht="15.75" customHeight="1" x14ac:dyDescent="0.25">
      <c r="A59" s="20" t="s">
        <v>1853</v>
      </c>
      <c r="B59" s="42" t="s">
        <v>1854</v>
      </c>
      <c r="C59" s="22">
        <v>-330418000</v>
      </c>
    </row>
    <row r="60" spans="1:4" s="25" customFormat="1" ht="15.75" customHeight="1" x14ac:dyDescent="0.25">
      <c r="A60" s="20" t="s">
        <v>2075</v>
      </c>
      <c r="B60" s="42" t="s">
        <v>2076</v>
      </c>
      <c r="C60" s="22">
        <v>-14341700</v>
      </c>
    </row>
    <row r="61" spans="1:4" s="25" customFormat="1" ht="15.75" customHeight="1" x14ac:dyDescent="0.25">
      <c r="A61" s="20" t="s">
        <v>1855</v>
      </c>
      <c r="B61" s="42" t="s">
        <v>1856</v>
      </c>
      <c r="C61" s="22">
        <v>-76002200</v>
      </c>
    </row>
    <row r="62" spans="1:4" s="25" customFormat="1" ht="15.75" customHeight="1" x14ac:dyDescent="0.25">
      <c r="A62" s="20" t="s">
        <v>2077</v>
      </c>
      <c r="B62" s="42" t="s">
        <v>2078</v>
      </c>
      <c r="C62" s="22">
        <v>-479000</v>
      </c>
    </row>
    <row r="63" spans="1:4" s="25" customFormat="1" ht="15.75" customHeight="1" x14ac:dyDescent="0.25">
      <c r="A63" s="20" t="s">
        <v>1857</v>
      </c>
      <c r="B63" s="42" t="s">
        <v>1858</v>
      </c>
      <c r="C63" s="22">
        <v>-759000</v>
      </c>
    </row>
    <row r="64" spans="1:4" s="25" customFormat="1" ht="15.75" customHeight="1" x14ac:dyDescent="0.25">
      <c r="A64" s="20" t="s">
        <v>2079</v>
      </c>
      <c r="B64" s="21" t="s">
        <v>2080</v>
      </c>
      <c r="C64" s="22">
        <v>-14441800</v>
      </c>
      <c r="D64" s="47"/>
    </row>
    <row r="65" spans="1:5" s="25" customFormat="1" ht="15.75" customHeight="1" x14ac:dyDescent="0.25">
      <c r="A65" s="20" t="s">
        <v>1859</v>
      </c>
      <c r="B65" s="42" t="s">
        <v>1860</v>
      </c>
      <c r="C65" s="22"/>
    </row>
    <row r="66" spans="1:5" s="25" customFormat="1" ht="15.75" customHeight="1" x14ac:dyDescent="0.25">
      <c r="A66" s="20" t="s">
        <v>1861</v>
      </c>
      <c r="B66" s="42" t="s">
        <v>1862</v>
      </c>
      <c r="C66" s="22">
        <v>-9150168</v>
      </c>
      <c r="D66" s="48">
        <f>SUM(C66:C77)</f>
        <v>-6983767910</v>
      </c>
      <c r="E66" s="23" t="s">
        <v>2081</v>
      </c>
    </row>
    <row r="67" spans="1:5" s="25" customFormat="1" ht="15.75" customHeight="1" x14ac:dyDescent="0.25">
      <c r="A67" s="20" t="s">
        <v>1863</v>
      </c>
      <c r="B67" s="42" t="s">
        <v>1864</v>
      </c>
      <c r="C67" s="22">
        <v>-3775748000</v>
      </c>
    </row>
    <row r="68" spans="1:5" s="25" customFormat="1" ht="15.75" customHeight="1" x14ac:dyDescent="0.3">
      <c r="A68" s="20" t="s">
        <v>1865</v>
      </c>
      <c r="B68" s="42" t="s">
        <v>1866</v>
      </c>
      <c r="C68" s="22">
        <v>968872000</v>
      </c>
      <c r="D68" s="52">
        <v>22460055648</v>
      </c>
    </row>
    <row r="69" spans="1:5" s="25" customFormat="1" ht="15.75" customHeight="1" x14ac:dyDescent="0.3">
      <c r="A69" s="20" t="s">
        <v>1867</v>
      </c>
      <c r="B69" s="42" t="s">
        <v>1868</v>
      </c>
      <c r="C69" s="22">
        <v>0</v>
      </c>
      <c r="D69" s="52">
        <v>26162481670</v>
      </c>
    </row>
    <row r="70" spans="1:5" s="25" customFormat="1" ht="15.75" customHeight="1" x14ac:dyDescent="0.25">
      <c r="A70" s="20" t="s">
        <v>1869</v>
      </c>
      <c r="B70" s="42" t="s">
        <v>1870</v>
      </c>
      <c r="C70" s="22">
        <v>-2765826010</v>
      </c>
      <c r="D70" s="53">
        <f>D69-D68</f>
        <v>3702426022</v>
      </c>
    </row>
    <row r="71" spans="1:5" s="25" customFormat="1" ht="15.75" customHeight="1" x14ac:dyDescent="0.25">
      <c r="A71" s="20" t="s">
        <v>2082</v>
      </c>
      <c r="B71" s="42" t="s">
        <v>2083</v>
      </c>
      <c r="C71" s="22">
        <v>-618831000</v>
      </c>
    </row>
    <row r="72" spans="1:5" s="25" customFormat="1" ht="15.75" customHeight="1" x14ac:dyDescent="0.25">
      <c r="A72" s="20" t="s">
        <v>1871</v>
      </c>
      <c r="B72" s="42" t="s">
        <v>1872</v>
      </c>
      <c r="C72" s="22">
        <v>-707143132</v>
      </c>
    </row>
    <row r="73" spans="1:5" s="25" customFormat="1" ht="15.75" customHeight="1" x14ac:dyDescent="0.25">
      <c r="A73" s="20" t="s">
        <v>1873</v>
      </c>
      <c r="B73" s="42" t="s">
        <v>1874</v>
      </c>
      <c r="C73" s="22">
        <v>0</v>
      </c>
    </row>
    <row r="74" spans="1:5" s="25" customFormat="1" ht="15.75" customHeight="1" x14ac:dyDescent="0.25">
      <c r="A74" s="20" t="s">
        <v>1875</v>
      </c>
      <c r="B74" s="42" t="s">
        <v>1876</v>
      </c>
      <c r="C74" s="22">
        <v>-1433500</v>
      </c>
    </row>
    <row r="75" spans="1:5" s="25" customFormat="1" ht="15.75" customHeight="1" x14ac:dyDescent="0.25">
      <c r="A75" s="20" t="s">
        <v>1877</v>
      </c>
      <c r="B75" s="42" t="s">
        <v>1878</v>
      </c>
      <c r="C75" s="22">
        <v>-24498100</v>
      </c>
    </row>
    <row r="76" spans="1:5" s="25" customFormat="1" x14ac:dyDescent="0.25">
      <c r="A76" s="20" t="s">
        <v>2084</v>
      </c>
      <c r="B76" s="49" t="s">
        <v>2085</v>
      </c>
      <c r="C76" s="50">
        <v>-2580000</v>
      </c>
    </row>
    <row r="77" spans="1:5" s="25" customFormat="1" ht="15.75" customHeight="1" x14ac:dyDescent="0.25">
      <c r="A77" s="20" t="s">
        <v>2086</v>
      </c>
      <c r="B77" s="20" t="s">
        <v>2087</v>
      </c>
      <c r="C77" s="22">
        <v>-47430000</v>
      </c>
      <c r="D77" s="51"/>
    </row>
    <row r="78" spans="1:5" s="25" customFormat="1" ht="15.75" customHeight="1" x14ac:dyDescent="0.25">
      <c r="A78" s="20" t="s">
        <v>2088</v>
      </c>
      <c r="B78" s="21" t="s">
        <v>2089</v>
      </c>
      <c r="C78" s="43">
        <v>-16000000</v>
      </c>
    </row>
    <row r="79" spans="1:5" s="25" customFormat="1" ht="15.75" customHeight="1" x14ac:dyDescent="0.25">
      <c r="A79" s="20" t="s">
        <v>1879</v>
      </c>
      <c r="B79" s="21" t="s">
        <v>1880</v>
      </c>
      <c r="C79" s="22"/>
    </row>
    <row r="80" spans="1:5" s="25" customFormat="1" ht="15.75" customHeight="1" x14ac:dyDescent="0.25">
      <c r="A80" s="20" t="s">
        <v>1881</v>
      </c>
      <c r="B80" s="21" t="s">
        <v>1882</v>
      </c>
      <c r="C80" s="43">
        <v>13703495648</v>
      </c>
    </row>
    <row r="81" spans="1:26" s="25" customFormat="1" ht="15.75" customHeight="1" x14ac:dyDescent="0.25">
      <c r="A81" s="20" t="s">
        <v>1883</v>
      </c>
      <c r="B81" s="21" t="s">
        <v>1884</v>
      </c>
      <c r="C81" s="22">
        <v>0</v>
      </c>
    </row>
    <row r="82" spans="1:26" s="25" customFormat="1" ht="15.75" customHeight="1" x14ac:dyDescent="0.25">
      <c r="A82" s="20" t="s">
        <v>1885</v>
      </c>
      <c r="B82" s="21" t="s">
        <v>1886</v>
      </c>
      <c r="C82" s="22">
        <v>0</v>
      </c>
    </row>
    <row r="83" spans="1:26" s="25" customFormat="1" ht="15.75" customHeight="1" x14ac:dyDescent="0.25">
      <c r="A83" s="20" t="s">
        <v>1887</v>
      </c>
      <c r="B83" s="21" t="s">
        <v>1888</v>
      </c>
      <c r="C83" s="22">
        <v>0</v>
      </c>
    </row>
    <row r="84" spans="1:26" s="25" customFormat="1" ht="15.75" customHeight="1" x14ac:dyDescent="0.25">
      <c r="A84" s="20" t="s">
        <v>1889</v>
      </c>
      <c r="B84" s="21" t="s">
        <v>1890</v>
      </c>
      <c r="C84" s="22"/>
    </row>
    <row r="85" spans="1:26" s="25" customFormat="1" ht="15.75" customHeight="1" x14ac:dyDescent="0.25">
      <c r="A85" s="20" t="s">
        <v>1891</v>
      </c>
      <c r="B85" s="21" t="s">
        <v>1892</v>
      </c>
      <c r="C85" s="22"/>
    </row>
    <row r="86" spans="1:26" s="25" customFormat="1" ht="15.75" customHeight="1" x14ac:dyDescent="0.25">
      <c r="A86" s="20" t="s">
        <v>1893</v>
      </c>
      <c r="B86" s="21" t="s">
        <v>1894</v>
      </c>
      <c r="C86" s="22"/>
    </row>
    <row r="87" spans="1:26" s="71" customFormat="1" ht="15.75" customHeight="1" x14ac:dyDescent="0.25">
      <c r="A87" s="68" t="s">
        <v>1895</v>
      </c>
      <c r="B87" s="69" t="s">
        <v>1894</v>
      </c>
      <c r="C87" s="70"/>
    </row>
    <row r="88" spans="1:26" s="25" customFormat="1" ht="15.75" customHeight="1" x14ac:dyDescent="0.25">
      <c r="A88" s="20" t="s">
        <v>1896</v>
      </c>
      <c r="B88" s="21" t="s">
        <v>1897</v>
      </c>
      <c r="C88" s="22"/>
    </row>
    <row r="89" spans="1:26" s="25" customFormat="1" ht="15.75" customHeight="1" x14ac:dyDescent="0.25">
      <c r="A89" s="20" t="s">
        <v>1898</v>
      </c>
      <c r="B89" s="21" t="s">
        <v>1899</v>
      </c>
      <c r="C89" s="22"/>
    </row>
    <row r="90" spans="1:26" s="25" customFormat="1" ht="15.75" customHeight="1" x14ac:dyDescent="0.25">
      <c r="A90" s="20" t="s">
        <v>1900</v>
      </c>
      <c r="B90" s="21" t="s">
        <v>1901</v>
      </c>
      <c r="C90" s="22"/>
    </row>
    <row r="91" spans="1:26" s="25" customFormat="1" ht="15.75" customHeight="1" x14ac:dyDescent="0.25">
      <c r="A91" s="20" t="s">
        <v>1902</v>
      </c>
      <c r="B91" s="21" t="s">
        <v>1903</v>
      </c>
      <c r="C91" s="22"/>
    </row>
    <row r="92" spans="1:26" ht="15.75" customHeight="1" x14ac:dyDescent="0.25">
      <c r="A92" s="15"/>
      <c r="B92" s="16"/>
      <c r="C92" s="17"/>
      <c r="D92" s="18"/>
      <c r="E92" s="18"/>
      <c r="F92" s="18"/>
      <c r="G92" s="40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4" t="s">
        <v>1904</v>
      </c>
      <c r="B93" s="10" t="s">
        <v>1905</v>
      </c>
      <c r="C93" s="7">
        <f>C94+C118+C151+C155</f>
        <v>84690473397.729996</v>
      </c>
      <c r="D93" s="56">
        <v>-4985880781.4900007</v>
      </c>
    </row>
    <row r="94" spans="1:26" ht="15.75" customHeight="1" x14ac:dyDescent="0.25">
      <c r="A94" s="4" t="s">
        <v>1906</v>
      </c>
      <c r="B94" s="10" t="s">
        <v>1907</v>
      </c>
      <c r="C94" s="19">
        <f>SUM(C95:C116)</f>
        <v>58040220641.729996</v>
      </c>
      <c r="D94" s="56">
        <f>C94+C118</f>
        <v>78052259036.729996</v>
      </c>
      <c r="E94" s="61">
        <f>D94+D93</f>
        <v>73066378255.23999</v>
      </c>
    </row>
    <row r="95" spans="1:26" s="25" customFormat="1" ht="15.75" customHeight="1" x14ac:dyDescent="0.25">
      <c r="A95" s="20" t="s">
        <v>1908</v>
      </c>
      <c r="B95" s="21" t="s">
        <v>1909</v>
      </c>
      <c r="C95" s="22">
        <v>26148296311</v>
      </c>
      <c r="D95" s="57">
        <f>C95+0</f>
        <v>26148296311</v>
      </c>
    </row>
    <row r="96" spans="1:26" s="25" customFormat="1" ht="15.75" customHeight="1" x14ac:dyDescent="0.25">
      <c r="A96" s="20" t="s">
        <v>1910</v>
      </c>
      <c r="B96" s="21" t="s">
        <v>1911</v>
      </c>
      <c r="C96" s="22">
        <v>1572196841</v>
      </c>
      <c r="D96" s="58">
        <f>-C94</f>
        <v>-58040220641.729996</v>
      </c>
    </row>
    <row r="97" spans="1:26" s="25" customFormat="1" ht="15.75" customHeight="1" x14ac:dyDescent="0.25">
      <c r="A97" s="20" t="s">
        <v>1912</v>
      </c>
      <c r="B97" s="21" t="s">
        <v>1913</v>
      </c>
      <c r="C97" s="22">
        <v>5736064005</v>
      </c>
      <c r="D97" s="59">
        <f>D96+D93</f>
        <v>-63026101423.219994</v>
      </c>
    </row>
    <row r="98" spans="1:26" s="25" customFormat="1" ht="15.75" customHeight="1" x14ac:dyDescent="0.25">
      <c r="A98" s="20" t="s">
        <v>1914</v>
      </c>
      <c r="B98" s="21" t="s">
        <v>1915</v>
      </c>
      <c r="C98" s="22">
        <v>104770109</v>
      </c>
    </row>
    <row r="99" spans="1:26" s="25" customFormat="1" ht="15.75" customHeight="1" x14ac:dyDescent="0.25">
      <c r="A99" s="20" t="s">
        <v>1916</v>
      </c>
      <c r="B99" s="21" t="s">
        <v>1917</v>
      </c>
      <c r="C99" s="22">
        <v>118594590</v>
      </c>
    </row>
    <row r="100" spans="1:26" s="25" customFormat="1" ht="15.75" customHeight="1" x14ac:dyDescent="0.25">
      <c r="A100" s="20" t="s">
        <v>1918</v>
      </c>
      <c r="B100" s="21" t="s">
        <v>1919</v>
      </c>
      <c r="C100" s="22">
        <v>40000000</v>
      </c>
    </row>
    <row r="101" spans="1:26" s="25" customFormat="1" ht="15.75" customHeight="1" x14ac:dyDescent="0.25">
      <c r="A101" s="20" t="s">
        <v>2090</v>
      </c>
      <c r="B101" s="21" t="s">
        <v>2091</v>
      </c>
      <c r="C101" s="22">
        <v>4776829890</v>
      </c>
    </row>
    <row r="102" spans="1:26" s="25" customFormat="1" ht="15.75" customHeight="1" x14ac:dyDescent="0.25">
      <c r="A102" s="20" t="s">
        <v>1920</v>
      </c>
      <c r="B102" s="21" t="s">
        <v>1921</v>
      </c>
      <c r="C102" s="22">
        <v>3191097337.02</v>
      </c>
    </row>
    <row r="103" spans="1:26" s="25" customFormat="1" ht="15.75" customHeight="1" x14ac:dyDescent="0.25">
      <c r="A103" s="20" t="s">
        <v>1922</v>
      </c>
      <c r="B103" s="21" t="s">
        <v>1923</v>
      </c>
      <c r="C103" s="22">
        <v>6990243510.4700003</v>
      </c>
    </row>
    <row r="104" spans="1:26" s="25" customFormat="1" ht="15.75" customHeight="1" x14ac:dyDescent="0.25">
      <c r="A104" s="20" t="s">
        <v>1924</v>
      </c>
      <c r="B104" s="21" t="s">
        <v>1925</v>
      </c>
      <c r="C104" s="22">
        <v>245322627.74000001</v>
      </c>
    </row>
    <row r="105" spans="1:26" s="25" customFormat="1" ht="15.75" customHeight="1" x14ac:dyDescent="0.25">
      <c r="A105" s="20" t="s">
        <v>1926</v>
      </c>
      <c r="B105" s="21" t="s">
        <v>1927</v>
      </c>
      <c r="C105" s="22">
        <v>1723200994.5</v>
      </c>
    </row>
    <row r="106" spans="1:26" s="25" customFormat="1" ht="15.75" customHeight="1" x14ac:dyDescent="0.25">
      <c r="A106" s="20" t="s">
        <v>1928</v>
      </c>
      <c r="B106" s="21" t="s">
        <v>1929</v>
      </c>
      <c r="C106" s="22">
        <v>745980515</v>
      </c>
    </row>
    <row r="107" spans="1:26" s="25" customFormat="1" ht="15.75" customHeight="1" x14ac:dyDescent="0.25">
      <c r="A107" s="20" t="s">
        <v>2092</v>
      </c>
      <c r="B107" s="21" t="s">
        <v>2093</v>
      </c>
      <c r="C107" s="22">
        <v>37596508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s="25" customFormat="1" ht="15.75" customHeight="1" x14ac:dyDescent="0.25">
      <c r="A108" s="20" t="s">
        <v>2094</v>
      </c>
      <c r="B108" s="21" t="s">
        <v>2095</v>
      </c>
      <c r="C108" s="22">
        <v>4098723486</v>
      </c>
    </row>
    <row r="109" spans="1:26" s="25" customFormat="1" ht="15.75" customHeight="1" x14ac:dyDescent="0.25">
      <c r="A109" s="20" t="s">
        <v>2096</v>
      </c>
      <c r="B109" s="21" t="s">
        <v>2097</v>
      </c>
      <c r="C109" s="22">
        <v>1109431062</v>
      </c>
    </row>
    <row r="110" spans="1:26" s="25" customFormat="1" ht="15.75" customHeight="1" x14ac:dyDescent="0.25">
      <c r="A110" s="20" t="s">
        <v>1930</v>
      </c>
      <c r="B110" s="21" t="s">
        <v>1931</v>
      </c>
      <c r="C110" s="22">
        <v>-189997425</v>
      </c>
      <c r="D110" s="24">
        <f>C110+C111</f>
        <v>90002575</v>
      </c>
    </row>
    <row r="111" spans="1:26" s="25" customFormat="1" ht="15.75" customHeight="1" x14ac:dyDescent="0.25">
      <c r="A111" s="20" t="s">
        <v>2098</v>
      </c>
      <c r="B111" s="21" t="s">
        <v>2099</v>
      </c>
      <c r="C111" s="22">
        <v>280000000</v>
      </c>
    </row>
    <row r="112" spans="1:26" s="25" customFormat="1" ht="15.75" customHeight="1" x14ac:dyDescent="0.3">
      <c r="A112" s="20" t="s">
        <v>1932</v>
      </c>
      <c r="B112" s="21" t="s">
        <v>1933</v>
      </c>
      <c r="C112" s="22">
        <v>188000</v>
      </c>
      <c r="D112" s="33">
        <v>58230218066.730003</v>
      </c>
    </row>
    <row r="113" spans="1:26" s="25" customFormat="1" ht="15.75" customHeight="1" x14ac:dyDescent="0.3">
      <c r="A113" s="20" t="s">
        <v>1934</v>
      </c>
      <c r="B113" s="21" t="s">
        <v>1935</v>
      </c>
      <c r="C113" s="22">
        <v>1157111800</v>
      </c>
      <c r="D113" s="34">
        <v>189997425</v>
      </c>
    </row>
    <row r="114" spans="1:26" s="25" customFormat="1" ht="15.75" customHeight="1" x14ac:dyDescent="0.25">
      <c r="A114" s="20" t="s">
        <v>2100</v>
      </c>
      <c r="B114" s="21" t="s">
        <v>2101</v>
      </c>
      <c r="C114" s="22">
        <v>2317680</v>
      </c>
      <c r="D114" s="36">
        <f>D112-D113</f>
        <v>58040220641.730003</v>
      </c>
    </row>
    <row r="115" spans="1:26" s="25" customFormat="1" ht="15.75" customHeight="1" x14ac:dyDescent="0.25">
      <c r="A115" s="20" t="s">
        <v>1936</v>
      </c>
      <c r="B115" s="21" t="s">
        <v>1937</v>
      </c>
      <c r="C115" s="22">
        <v>130000000</v>
      </c>
    </row>
    <row r="116" spans="1:26" s="25" customFormat="1" ht="15.75" customHeight="1" x14ac:dyDescent="0.25">
      <c r="A116" s="20" t="s">
        <v>2102</v>
      </c>
      <c r="B116" s="21" t="s">
        <v>2103</v>
      </c>
      <c r="C116" s="22">
        <v>22252800</v>
      </c>
    </row>
    <row r="117" spans="1:26" ht="15.75" customHeight="1" x14ac:dyDescent="0.25">
      <c r="A117" s="15"/>
      <c r="B117" s="16"/>
      <c r="C117" s="17"/>
      <c r="D117" s="18"/>
      <c r="E117" s="18"/>
      <c r="F117" s="18"/>
      <c r="G117" s="40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4" t="s">
        <v>1938</v>
      </c>
      <c r="B118" s="10" t="s">
        <v>1939</v>
      </c>
      <c r="C118" s="19">
        <f>SUM(C119:C150)</f>
        <v>20012038395</v>
      </c>
      <c r="D118" s="9" t="s">
        <v>2104</v>
      </c>
    </row>
    <row r="119" spans="1:26" s="25" customFormat="1" ht="15.75" customHeight="1" x14ac:dyDescent="0.25">
      <c r="A119" s="20" t="s">
        <v>1940</v>
      </c>
      <c r="B119" s="21" t="s">
        <v>1941</v>
      </c>
      <c r="C119" s="22">
        <v>101104579</v>
      </c>
      <c r="D119" s="24">
        <f>SUM(C119:C136)</f>
        <v>3041961166</v>
      </c>
    </row>
    <row r="120" spans="1:26" s="25" customFormat="1" ht="15.75" customHeight="1" x14ac:dyDescent="0.25">
      <c r="A120" s="20" t="s">
        <v>1942</v>
      </c>
      <c r="B120" s="21" t="s">
        <v>1943</v>
      </c>
      <c r="C120" s="22">
        <v>59407886</v>
      </c>
    </row>
    <row r="121" spans="1:26" s="25" customFormat="1" ht="15.75" customHeight="1" x14ac:dyDescent="0.25">
      <c r="A121" s="20" t="s">
        <v>1944</v>
      </c>
      <c r="B121" s="21" t="s">
        <v>1945</v>
      </c>
      <c r="C121" s="22">
        <v>0</v>
      </c>
    </row>
    <row r="122" spans="1:26" s="25" customFormat="1" ht="15.75" customHeight="1" x14ac:dyDescent="0.25">
      <c r="A122" s="20" t="s">
        <v>1946</v>
      </c>
      <c r="B122" s="21" t="s">
        <v>1947</v>
      </c>
      <c r="C122" s="22">
        <v>0</v>
      </c>
    </row>
    <row r="123" spans="1:26" s="25" customFormat="1" ht="15.75" customHeight="1" x14ac:dyDescent="0.25">
      <c r="A123" s="20" t="s">
        <v>1948</v>
      </c>
      <c r="B123" s="21" t="s">
        <v>1949</v>
      </c>
      <c r="C123" s="22">
        <v>82286413</v>
      </c>
    </row>
    <row r="124" spans="1:26" s="25" customFormat="1" ht="15.75" customHeight="1" x14ac:dyDescent="0.25">
      <c r="A124" s="20" t="s">
        <v>1950</v>
      </c>
      <c r="B124" s="21" t="s">
        <v>1951</v>
      </c>
      <c r="C124" s="22">
        <v>6354834</v>
      </c>
    </row>
    <row r="125" spans="1:26" s="25" customFormat="1" ht="15.75" customHeight="1" x14ac:dyDescent="0.25">
      <c r="A125" s="20" t="s">
        <v>1952</v>
      </c>
      <c r="B125" s="21" t="s">
        <v>1953</v>
      </c>
      <c r="C125" s="22">
        <v>668144465</v>
      </c>
    </row>
    <row r="126" spans="1:26" s="25" customFormat="1" ht="15.75" customHeight="1" x14ac:dyDescent="0.25">
      <c r="A126" s="20" t="s">
        <v>1954</v>
      </c>
      <c r="B126" s="21" t="s">
        <v>1955</v>
      </c>
      <c r="C126" s="22">
        <v>4736580</v>
      </c>
    </row>
    <row r="127" spans="1:26" s="25" customFormat="1" ht="15.75" customHeight="1" x14ac:dyDescent="0.25">
      <c r="A127" s="20" t="s">
        <v>1956</v>
      </c>
      <c r="B127" s="21" t="s">
        <v>1957</v>
      </c>
      <c r="C127" s="22">
        <v>311702770</v>
      </c>
    </row>
    <row r="128" spans="1:26" s="25" customFormat="1" ht="15.75" customHeight="1" x14ac:dyDescent="0.25">
      <c r="A128" s="20" t="s">
        <v>1958</v>
      </c>
      <c r="B128" s="21" t="s">
        <v>1959</v>
      </c>
      <c r="C128" s="22">
        <v>1600</v>
      </c>
    </row>
    <row r="129" spans="1:4" s="25" customFormat="1" ht="15.75" customHeight="1" x14ac:dyDescent="0.25">
      <c r="A129" s="26" t="s">
        <v>1960</v>
      </c>
      <c r="B129" s="21" t="s">
        <v>1961</v>
      </c>
      <c r="C129" s="22">
        <v>64000</v>
      </c>
    </row>
    <row r="130" spans="1:4" s="25" customFormat="1" ht="15.75" customHeight="1" x14ac:dyDescent="0.25">
      <c r="A130" s="20" t="s">
        <v>1962</v>
      </c>
      <c r="B130" s="21" t="s">
        <v>1963</v>
      </c>
      <c r="C130" s="22">
        <v>0</v>
      </c>
    </row>
    <row r="131" spans="1:4" s="25" customFormat="1" ht="15.75" customHeight="1" x14ac:dyDescent="0.25">
      <c r="A131" s="20" t="s">
        <v>1964</v>
      </c>
      <c r="B131" s="21" t="s">
        <v>1965</v>
      </c>
      <c r="C131" s="22">
        <v>0</v>
      </c>
    </row>
    <row r="132" spans="1:4" s="25" customFormat="1" ht="15.75" customHeight="1" x14ac:dyDescent="0.25">
      <c r="A132" s="20" t="s">
        <v>1966</v>
      </c>
      <c r="B132" s="21" t="s">
        <v>1967</v>
      </c>
      <c r="C132" s="22">
        <v>49000</v>
      </c>
    </row>
    <row r="133" spans="1:4" s="25" customFormat="1" ht="15.75" customHeight="1" x14ac:dyDescent="0.25">
      <c r="A133" s="20" t="s">
        <v>1968</v>
      </c>
      <c r="B133" s="21" t="s">
        <v>1969</v>
      </c>
      <c r="C133" s="22">
        <v>1270000</v>
      </c>
    </row>
    <row r="134" spans="1:4" s="25" customFormat="1" ht="15.75" customHeight="1" x14ac:dyDescent="0.25">
      <c r="A134" s="20" t="s">
        <v>1970</v>
      </c>
      <c r="B134" s="21" t="s">
        <v>1971</v>
      </c>
      <c r="C134" s="22">
        <v>442000</v>
      </c>
    </row>
    <row r="135" spans="1:4" s="25" customFormat="1" ht="15.75" customHeight="1" x14ac:dyDescent="0.25">
      <c r="A135" s="20" t="s">
        <v>2105</v>
      </c>
      <c r="B135" s="21" t="s">
        <v>2106</v>
      </c>
      <c r="C135" s="22">
        <f>80564405-27136500</f>
        <v>53427905</v>
      </c>
    </row>
    <row r="136" spans="1:4" s="25" customFormat="1" ht="15.75" customHeight="1" x14ac:dyDescent="0.25">
      <c r="A136" s="20" t="s">
        <v>2107</v>
      </c>
      <c r="B136" s="21" t="s">
        <v>2108</v>
      </c>
      <c r="C136" s="22">
        <v>1752969134</v>
      </c>
    </row>
    <row r="137" spans="1:4" s="25" customFormat="1" ht="15.75" customHeight="1" x14ac:dyDescent="0.25">
      <c r="A137" s="20" t="s">
        <v>1972</v>
      </c>
      <c r="B137" s="21" t="s">
        <v>1973</v>
      </c>
      <c r="C137" s="22">
        <v>10220935133</v>
      </c>
      <c r="D137" s="48">
        <f>SUM(C137:C138)</f>
        <v>14951854402</v>
      </c>
    </row>
    <row r="138" spans="1:4" s="25" customFormat="1" ht="15.75" customHeight="1" x14ac:dyDescent="0.25">
      <c r="A138" s="20" t="s">
        <v>2109</v>
      </c>
      <c r="B138" s="21" t="s">
        <v>2110</v>
      </c>
      <c r="C138" s="22">
        <v>4730919269</v>
      </c>
    </row>
    <row r="139" spans="1:4" s="25" customFormat="1" ht="15.75" customHeight="1" x14ac:dyDescent="0.25">
      <c r="A139" s="20"/>
      <c r="B139" s="21"/>
      <c r="C139" s="72"/>
      <c r="D139" s="48">
        <f>SUM(C140:C144)</f>
        <v>1829220777</v>
      </c>
    </row>
    <row r="140" spans="1:4" s="25" customFormat="1" ht="15.75" customHeight="1" x14ac:dyDescent="0.25">
      <c r="A140" s="20" t="s">
        <v>1976</v>
      </c>
      <c r="B140" s="21" t="s">
        <v>1977</v>
      </c>
      <c r="C140" s="72">
        <v>1218574641</v>
      </c>
    </row>
    <row r="141" spans="1:4" s="25" customFormat="1" ht="15.75" customHeight="1" x14ac:dyDescent="0.25">
      <c r="A141" s="20" t="s">
        <v>1978</v>
      </c>
      <c r="B141" s="21" t="s">
        <v>1979</v>
      </c>
      <c r="C141" s="72">
        <v>411624337</v>
      </c>
    </row>
    <row r="142" spans="1:4" s="25" customFormat="1" ht="15.75" customHeight="1" x14ac:dyDescent="0.25">
      <c r="A142" s="20" t="s">
        <v>1980</v>
      </c>
      <c r="B142" s="21" t="s">
        <v>1981</v>
      </c>
      <c r="C142" s="72">
        <v>18394472</v>
      </c>
    </row>
    <row r="143" spans="1:4" s="25" customFormat="1" ht="15.75" customHeight="1" x14ac:dyDescent="0.25">
      <c r="A143" s="20" t="s">
        <v>1982</v>
      </c>
      <c r="B143" s="21" t="s">
        <v>2111</v>
      </c>
      <c r="C143" s="72">
        <v>57224400</v>
      </c>
    </row>
    <row r="144" spans="1:4" s="25" customFormat="1" ht="15.75" customHeight="1" x14ac:dyDescent="0.25">
      <c r="A144" s="20" t="s">
        <v>2112</v>
      </c>
      <c r="B144" s="21" t="s">
        <v>2113</v>
      </c>
      <c r="C144" s="72">
        <v>123402927</v>
      </c>
    </row>
    <row r="145" spans="1:4" s="25" customFormat="1" ht="15.75" customHeight="1" x14ac:dyDescent="0.25">
      <c r="A145" s="20"/>
      <c r="B145" s="21"/>
      <c r="C145" s="72"/>
      <c r="D145" s="48">
        <f>SUM(C146:C149)</f>
        <v>89002050</v>
      </c>
    </row>
    <row r="146" spans="1:4" s="25" customFormat="1" ht="15.75" customHeight="1" x14ac:dyDescent="0.25">
      <c r="A146" s="20" t="s">
        <v>1984</v>
      </c>
      <c r="B146" s="21" t="s">
        <v>2114</v>
      </c>
      <c r="C146" s="72">
        <v>10369550</v>
      </c>
    </row>
    <row r="147" spans="1:4" s="25" customFormat="1" ht="15.75" customHeight="1" x14ac:dyDescent="0.25">
      <c r="A147" s="20" t="s">
        <v>1986</v>
      </c>
      <c r="B147" s="21" t="s">
        <v>2115</v>
      </c>
      <c r="C147" s="72">
        <v>20580000</v>
      </c>
    </row>
    <row r="148" spans="1:4" s="25" customFormat="1" ht="15.75" customHeight="1" x14ac:dyDescent="0.25">
      <c r="A148" s="20" t="s">
        <v>2116</v>
      </c>
      <c r="B148" s="21" t="s">
        <v>2117</v>
      </c>
      <c r="C148" s="72">
        <f>167944000-239856500</f>
        <v>-71912500</v>
      </c>
    </row>
    <row r="149" spans="1:4" s="25" customFormat="1" ht="15.75" customHeight="1" x14ac:dyDescent="0.25">
      <c r="A149" s="20" t="s">
        <v>2118</v>
      </c>
      <c r="B149" s="21" t="s">
        <v>2119</v>
      </c>
      <c r="C149" s="72">
        <v>129965000</v>
      </c>
    </row>
    <row r="150" spans="1:4" s="25" customFormat="1" ht="15.75" customHeight="1" x14ac:dyDescent="0.25">
      <c r="A150" s="20" t="s">
        <v>2120</v>
      </c>
      <c r="B150" s="21" t="s">
        <v>2121</v>
      </c>
      <c r="C150" s="72">
        <v>100000000</v>
      </c>
    </row>
    <row r="151" spans="1:4" ht="15.75" customHeight="1" x14ac:dyDescent="0.25">
      <c r="A151" s="4" t="s">
        <v>1992</v>
      </c>
      <c r="B151" s="10" t="s">
        <v>1993</v>
      </c>
      <c r="C151" s="19">
        <f>C152</f>
        <v>1997252376</v>
      </c>
    </row>
    <row r="152" spans="1:4" ht="15.75" customHeight="1" x14ac:dyDescent="0.25">
      <c r="A152" s="4" t="s">
        <v>1994</v>
      </c>
      <c r="B152" s="10" t="s">
        <v>1993</v>
      </c>
      <c r="C152" s="7">
        <v>1997252376</v>
      </c>
    </row>
    <row r="153" spans="1:4" ht="15.75" customHeight="1" x14ac:dyDescent="0.25">
      <c r="A153" s="4" t="s">
        <v>1995</v>
      </c>
      <c r="B153" s="10" t="s">
        <v>1996</v>
      </c>
      <c r="C153" s="7">
        <f>20083950895-71912500</f>
        <v>20012038395</v>
      </c>
    </row>
    <row r="154" spans="1:4" ht="15.75" customHeight="1" x14ac:dyDescent="0.25">
      <c r="A154" s="4" t="s">
        <v>1997</v>
      </c>
      <c r="B154" s="10" t="s">
        <v>1998</v>
      </c>
      <c r="C154" s="7">
        <v>0</v>
      </c>
    </row>
    <row r="155" spans="1:4" ht="15.75" customHeight="1" x14ac:dyDescent="0.25">
      <c r="A155" s="4" t="s">
        <v>1999</v>
      </c>
      <c r="B155" s="10" t="s">
        <v>2000</v>
      </c>
      <c r="C155" s="19">
        <v>4640961985</v>
      </c>
    </row>
    <row r="156" spans="1:4" ht="15.75" customHeight="1" x14ac:dyDescent="0.25">
      <c r="A156" s="4"/>
      <c r="B156" s="10"/>
      <c r="C156" s="7">
        <f>20083950895+C148</f>
        <v>20012038395</v>
      </c>
    </row>
    <row r="157" spans="1:4" ht="15.75" customHeight="1" x14ac:dyDescent="0.25">
      <c r="A157" s="4" t="s">
        <v>2001</v>
      </c>
      <c r="B157" s="10" t="s">
        <v>2002</v>
      </c>
      <c r="C157" s="7"/>
    </row>
    <row r="158" spans="1:4" ht="15.75" customHeight="1" x14ac:dyDescent="0.25">
      <c r="A158" s="4" t="s">
        <v>2003</v>
      </c>
      <c r="B158" s="10" t="s">
        <v>2004</v>
      </c>
      <c r="C158" s="7"/>
    </row>
    <row r="159" spans="1:4" ht="15.75" customHeight="1" x14ac:dyDescent="0.3">
      <c r="A159" s="4" t="s">
        <v>2005</v>
      </c>
      <c r="B159" s="10" t="s">
        <v>2004</v>
      </c>
      <c r="C159" s="33">
        <v>78230715449.240005</v>
      </c>
    </row>
    <row r="160" spans="1:4" ht="15.75" customHeight="1" x14ac:dyDescent="0.3">
      <c r="A160" s="4" t="s">
        <v>2006</v>
      </c>
      <c r="B160" s="10" t="s">
        <v>2007</v>
      </c>
      <c r="C160" s="33">
        <v>76002166594.240005</v>
      </c>
    </row>
    <row r="161" spans="1:3" ht="15.75" customHeight="1" x14ac:dyDescent="0.25">
      <c r="A161" s="4" t="s">
        <v>2008</v>
      </c>
      <c r="B161" s="10" t="s">
        <v>2009</v>
      </c>
      <c r="C161" s="7">
        <f>C159-C160</f>
        <v>2228548855</v>
      </c>
    </row>
    <row r="162" spans="1:3" ht="15.75" customHeight="1" x14ac:dyDescent="0.25">
      <c r="A162" s="4" t="s">
        <v>2010</v>
      </c>
      <c r="B162" s="10" t="s">
        <v>2009</v>
      </c>
      <c r="C162" s="7"/>
    </row>
    <row r="163" spans="1:3" ht="15.75" customHeight="1" x14ac:dyDescent="0.25">
      <c r="A163" s="4" t="s">
        <v>2011</v>
      </c>
      <c r="B163" s="10" t="s">
        <v>2012</v>
      </c>
      <c r="C163" s="7"/>
    </row>
    <row r="164" spans="1:3" ht="15.75" customHeight="1" x14ac:dyDescent="0.25">
      <c r="A164" s="4" t="s">
        <v>2013</v>
      </c>
      <c r="B164" s="10" t="s">
        <v>2012</v>
      </c>
      <c r="C164" s="7"/>
    </row>
    <row r="165" spans="1:3" ht="15.75" customHeight="1" x14ac:dyDescent="0.25">
      <c r="A165" s="4" t="s">
        <v>2014</v>
      </c>
      <c r="B165" s="10" t="s">
        <v>2015</v>
      </c>
      <c r="C165" s="7"/>
    </row>
    <row r="166" spans="1:3" ht="15.75" customHeight="1" x14ac:dyDescent="0.25">
      <c r="A166" s="4" t="s">
        <v>2016</v>
      </c>
      <c r="B166" s="10" t="s">
        <v>2015</v>
      </c>
      <c r="C166" s="7"/>
    </row>
    <row r="167" spans="1:3" ht="15.75" customHeight="1" x14ac:dyDescent="0.25">
      <c r="A167" s="4" t="s">
        <v>2017</v>
      </c>
      <c r="B167" s="10" t="s">
        <v>2018</v>
      </c>
      <c r="C167" s="7"/>
    </row>
    <row r="168" spans="1:3" ht="15.75" customHeight="1" x14ac:dyDescent="0.25">
      <c r="A168" s="4" t="s">
        <v>2019</v>
      </c>
      <c r="B168" s="10" t="s">
        <v>2020</v>
      </c>
      <c r="C168" s="7"/>
    </row>
    <row r="169" spans="1:3" ht="15.75" customHeight="1" x14ac:dyDescent="0.25">
      <c r="A169" s="4" t="s">
        <v>2021</v>
      </c>
      <c r="B169" s="10" t="s">
        <v>2022</v>
      </c>
      <c r="C169" s="7"/>
    </row>
    <row r="170" spans="1:3" ht="15.75" customHeight="1" x14ac:dyDescent="0.25">
      <c r="A170" s="4" t="s">
        <v>2023</v>
      </c>
      <c r="B170" s="10" t="s">
        <v>2022</v>
      </c>
      <c r="C170" s="7"/>
    </row>
    <row r="171" spans="1:3" ht="15.75" customHeight="1" x14ac:dyDescent="0.25">
      <c r="A171" s="4" t="s">
        <v>2024</v>
      </c>
      <c r="B171" s="10" t="s">
        <v>2025</v>
      </c>
      <c r="C171" s="7"/>
    </row>
    <row r="172" spans="1:3" ht="15.75" customHeight="1" x14ac:dyDescent="0.25">
      <c r="A172" s="4" t="s">
        <v>2026</v>
      </c>
      <c r="B172" s="10" t="s">
        <v>2027</v>
      </c>
      <c r="C172" s="7"/>
    </row>
    <row r="173" spans="1:3" ht="15.75" customHeight="1" x14ac:dyDescent="0.25">
      <c r="A173" s="4" t="s">
        <v>2028</v>
      </c>
      <c r="B173" s="10" t="s">
        <v>2029</v>
      </c>
      <c r="C173" s="7"/>
    </row>
    <row r="174" spans="1:3" ht="15.75" customHeight="1" x14ac:dyDescent="0.25">
      <c r="A174" s="4" t="s">
        <v>2030</v>
      </c>
      <c r="B174" s="10" t="s">
        <v>2029</v>
      </c>
      <c r="C174" s="7"/>
    </row>
    <row r="175" spans="1:3" ht="15.75" customHeight="1" x14ac:dyDescent="0.25">
      <c r="A175" s="4" t="s">
        <v>2031</v>
      </c>
      <c r="B175" s="10" t="s">
        <v>2032</v>
      </c>
      <c r="C175" s="7"/>
    </row>
    <row r="176" spans="1:3" ht="15.75" customHeight="1" x14ac:dyDescent="0.25">
      <c r="A176" s="4" t="s">
        <v>2033</v>
      </c>
      <c r="B176" s="10" t="s">
        <v>2032</v>
      </c>
      <c r="C176" s="7"/>
    </row>
    <row r="177" spans="1:3" ht="15.75" customHeight="1" x14ac:dyDescent="0.25">
      <c r="A177" s="4" t="s">
        <v>2034</v>
      </c>
      <c r="B177" s="10" t="s">
        <v>2032</v>
      </c>
      <c r="C177" s="7"/>
    </row>
    <row r="178" spans="1:3" ht="15.75" customHeight="1" x14ac:dyDescent="0.25">
      <c r="A178" s="4" t="s">
        <v>2035</v>
      </c>
      <c r="B178" s="10" t="s">
        <v>2036</v>
      </c>
      <c r="C178" s="7"/>
    </row>
    <row r="179" spans="1:3" ht="15.75" customHeight="1" x14ac:dyDescent="0.25">
      <c r="A179" s="4" t="s">
        <v>2037</v>
      </c>
      <c r="B179" s="10" t="s">
        <v>2036</v>
      </c>
      <c r="C179" s="7"/>
    </row>
    <row r="180" spans="1:3" ht="15.75" customHeight="1" x14ac:dyDescent="0.25">
      <c r="A180" s="5"/>
      <c r="B180" s="8" t="s">
        <v>2038</v>
      </c>
      <c r="C180" s="7"/>
    </row>
    <row r="181" spans="1:3" ht="15.75" customHeight="1" x14ac:dyDescent="0.25">
      <c r="A181" s="4"/>
      <c r="B181" s="10"/>
      <c r="C181" s="7"/>
    </row>
    <row r="182" spans="1:3" ht="15.75" customHeight="1" x14ac:dyDescent="0.25">
      <c r="A182" s="5" t="s">
        <v>2039</v>
      </c>
      <c r="B182" s="8" t="s">
        <v>2040</v>
      </c>
      <c r="C182" s="7"/>
    </row>
    <row r="183" spans="1:3" ht="15.75" customHeight="1" x14ac:dyDescent="0.25">
      <c r="A183" s="4" t="s">
        <v>2041</v>
      </c>
      <c r="B183" s="10" t="s">
        <v>2042</v>
      </c>
      <c r="C183" s="7"/>
    </row>
    <row r="184" spans="1:3" ht="15.75" customHeight="1" x14ac:dyDescent="0.25">
      <c r="A184" s="4" t="s">
        <v>2043</v>
      </c>
      <c r="B184" s="10" t="s">
        <v>2044</v>
      </c>
      <c r="C184" s="7"/>
    </row>
    <row r="185" spans="1:3" ht="15.75" customHeight="1" x14ac:dyDescent="0.25">
      <c r="A185" s="4" t="s">
        <v>2045</v>
      </c>
      <c r="B185" s="10" t="s">
        <v>2046</v>
      </c>
      <c r="C185" s="7"/>
    </row>
    <row r="186" spans="1:3" ht="15.75" customHeight="1" x14ac:dyDescent="0.25">
      <c r="A186" s="4" t="s">
        <v>2047</v>
      </c>
      <c r="B186" s="10" t="s">
        <v>2046</v>
      </c>
      <c r="C186" s="7"/>
    </row>
    <row r="187" spans="1:3" ht="15.75" customHeight="1" x14ac:dyDescent="0.25">
      <c r="A187" s="4" t="s">
        <v>2048</v>
      </c>
      <c r="B187" s="10" t="s">
        <v>2049</v>
      </c>
      <c r="C187" s="7"/>
    </row>
    <row r="188" spans="1:3" ht="15.75" customHeight="1" x14ac:dyDescent="0.25">
      <c r="A188" s="4" t="s">
        <v>2050</v>
      </c>
      <c r="B188" s="10" t="s">
        <v>2051</v>
      </c>
      <c r="C188" s="7"/>
    </row>
    <row r="189" spans="1:3" ht="15.75" customHeight="1" x14ac:dyDescent="0.25">
      <c r="A189" s="4" t="s">
        <v>2052</v>
      </c>
      <c r="B189" s="10" t="s">
        <v>2053</v>
      </c>
      <c r="C189" s="7"/>
    </row>
    <row r="190" spans="1:3" ht="15.75" customHeight="1" x14ac:dyDescent="0.25">
      <c r="A190" s="4" t="s">
        <v>2054</v>
      </c>
      <c r="B190" s="10" t="s">
        <v>2053</v>
      </c>
      <c r="C190" s="7"/>
    </row>
    <row r="191" spans="1:3" ht="15.75" customHeight="1" x14ac:dyDescent="0.25">
      <c r="A191" s="5"/>
      <c r="B191" s="8" t="s">
        <v>2055</v>
      </c>
      <c r="C191" s="7"/>
    </row>
    <row r="192" spans="1:3" ht="15.75" customHeight="1" x14ac:dyDescent="0.25">
      <c r="A192" s="4"/>
      <c r="B192" s="10"/>
      <c r="C192" s="7"/>
    </row>
    <row r="193" spans="1:3" ht="15.75" customHeight="1" x14ac:dyDescent="0.25">
      <c r="A193" s="5"/>
      <c r="B193" s="8" t="s">
        <v>2056</v>
      </c>
      <c r="C193" s="7"/>
    </row>
    <row r="194" spans="1:3" ht="15.75" customHeight="1" x14ac:dyDescent="0.25">
      <c r="A194" s="4"/>
      <c r="B194" s="10"/>
      <c r="C194" s="7"/>
    </row>
    <row r="195" spans="1:3" ht="15.75" customHeight="1" x14ac:dyDescent="0.25">
      <c r="A195" s="5"/>
      <c r="B195" s="8" t="s">
        <v>2057</v>
      </c>
      <c r="C195" s="7"/>
    </row>
    <row r="196" spans="1:3" ht="15.75" customHeight="1" x14ac:dyDescent="0.25">
      <c r="C196" s="7"/>
    </row>
    <row r="197" spans="1:3" ht="15.75" customHeight="1" x14ac:dyDescent="0.25">
      <c r="C197" s="7"/>
    </row>
    <row r="198" spans="1:3" ht="15.75" customHeight="1" x14ac:dyDescent="0.25">
      <c r="C198" s="7"/>
    </row>
    <row r="199" spans="1:3" ht="15.75" customHeight="1" x14ac:dyDescent="0.25">
      <c r="C199" s="7"/>
    </row>
    <row r="200" spans="1:3" ht="15.75" customHeight="1" x14ac:dyDescent="0.25">
      <c r="C200" s="7"/>
    </row>
    <row r="201" spans="1:3" ht="15.75" customHeight="1" x14ac:dyDescent="0.25">
      <c r="C201" s="7"/>
    </row>
    <row r="202" spans="1:3" ht="15.75" customHeight="1" x14ac:dyDescent="0.25">
      <c r="C202" s="7"/>
    </row>
    <row r="203" spans="1:3" ht="15.75" customHeight="1" x14ac:dyDescent="0.25">
      <c r="C203" s="7"/>
    </row>
    <row r="204" spans="1:3" ht="15.75" customHeight="1" x14ac:dyDescent="0.25">
      <c r="C204" s="7"/>
    </row>
    <row r="205" spans="1:3" ht="15.75" customHeight="1" x14ac:dyDescent="0.25">
      <c r="C205" s="7"/>
    </row>
    <row r="206" spans="1:3" ht="15.75" customHeight="1" x14ac:dyDescent="0.25">
      <c r="C206" s="7"/>
    </row>
    <row r="207" spans="1:3" ht="15.75" customHeight="1" x14ac:dyDescent="0.25">
      <c r="C207" s="7"/>
    </row>
    <row r="208" spans="1:3" ht="15.75" customHeight="1" x14ac:dyDescent="0.25">
      <c r="C208" s="7"/>
    </row>
    <row r="209" spans="3:3" ht="15.75" customHeight="1" x14ac:dyDescent="0.25">
      <c r="C209" s="7"/>
    </row>
    <row r="210" spans="3:3" ht="15.75" customHeight="1" x14ac:dyDescent="0.25">
      <c r="C210" s="7"/>
    </row>
    <row r="211" spans="3:3" ht="15.75" customHeight="1" x14ac:dyDescent="0.25">
      <c r="C211" s="7"/>
    </row>
    <row r="212" spans="3:3" ht="15.75" customHeight="1" x14ac:dyDescent="0.25">
      <c r="C212" s="7"/>
    </row>
    <row r="213" spans="3:3" ht="15.75" customHeight="1" x14ac:dyDescent="0.25">
      <c r="C213" s="7"/>
    </row>
    <row r="214" spans="3:3" ht="15.75" customHeight="1" x14ac:dyDescent="0.25">
      <c r="C214" s="7"/>
    </row>
    <row r="215" spans="3:3" ht="15.75" customHeight="1" x14ac:dyDescent="0.25">
      <c r="C215" s="7"/>
    </row>
    <row r="216" spans="3:3" ht="15.75" customHeight="1" x14ac:dyDescent="0.25">
      <c r="C216" s="7"/>
    </row>
    <row r="217" spans="3:3" ht="15.75" customHeight="1" x14ac:dyDescent="0.25">
      <c r="C217" s="7"/>
    </row>
    <row r="218" spans="3:3" ht="15.75" customHeight="1" x14ac:dyDescent="0.25">
      <c r="C218" s="7"/>
    </row>
    <row r="219" spans="3:3" ht="15.75" customHeight="1" x14ac:dyDescent="0.25">
      <c r="C219" s="7"/>
    </row>
    <row r="220" spans="3:3" ht="15.75" customHeight="1" x14ac:dyDescent="0.25">
      <c r="C220" s="7"/>
    </row>
    <row r="221" spans="3:3" ht="15.75" customHeight="1" x14ac:dyDescent="0.25">
      <c r="C221" s="7"/>
    </row>
    <row r="222" spans="3:3" ht="15.75" customHeight="1" x14ac:dyDescent="0.25">
      <c r="C222" s="7"/>
    </row>
    <row r="223" spans="3:3" ht="15.75" customHeight="1" x14ac:dyDescent="0.25">
      <c r="C223" s="7"/>
    </row>
    <row r="224" spans="3:3" ht="15.75" customHeight="1" x14ac:dyDescent="0.25">
      <c r="C224" s="7"/>
    </row>
    <row r="225" spans="3:3" ht="15.75" customHeight="1" x14ac:dyDescent="0.25">
      <c r="C225" s="7"/>
    </row>
    <row r="226" spans="3:3" ht="15.75" customHeight="1" x14ac:dyDescent="0.25">
      <c r="C226" s="7"/>
    </row>
    <row r="227" spans="3:3" ht="15.75" customHeight="1" x14ac:dyDescent="0.25">
      <c r="C227" s="7"/>
    </row>
    <row r="228" spans="3:3" ht="15.75" customHeight="1" x14ac:dyDescent="0.25">
      <c r="C228" s="7"/>
    </row>
    <row r="229" spans="3:3" ht="15.75" customHeight="1" x14ac:dyDescent="0.25">
      <c r="C229" s="7"/>
    </row>
    <row r="230" spans="3:3" ht="15.75" customHeight="1" x14ac:dyDescent="0.25">
      <c r="C230" s="7"/>
    </row>
    <row r="231" spans="3:3" ht="15.75" customHeight="1" x14ac:dyDescent="0.25">
      <c r="C231" s="7"/>
    </row>
    <row r="232" spans="3:3" ht="15.75" customHeight="1" x14ac:dyDescent="0.25">
      <c r="C232" s="7"/>
    </row>
    <row r="233" spans="3:3" ht="15.75" customHeight="1" x14ac:dyDescent="0.25">
      <c r="C233" s="7"/>
    </row>
    <row r="234" spans="3:3" ht="15.75" customHeight="1" x14ac:dyDescent="0.25">
      <c r="C234" s="7"/>
    </row>
    <row r="235" spans="3:3" ht="15.75" customHeight="1" x14ac:dyDescent="0.25">
      <c r="C235" s="7"/>
    </row>
    <row r="236" spans="3:3" ht="15.75" customHeight="1" x14ac:dyDescent="0.25">
      <c r="C236" s="7"/>
    </row>
    <row r="237" spans="3:3" ht="15.75" customHeight="1" x14ac:dyDescent="0.25">
      <c r="C237" s="7"/>
    </row>
    <row r="238" spans="3:3" ht="15.75" customHeight="1" x14ac:dyDescent="0.25">
      <c r="C238" s="7"/>
    </row>
    <row r="239" spans="3:3" ht="15.75" customHeight="1" x14ac:dyDescent="0.25">
      <c r="C239" s="7"/>
    </row>
    <row r="240" spans="3:3" ht="15.75" customHeight="1" x14ac:dyDescent="0.25">
      <c r="C240" s="7"/>
    </row>
    <row r="241" spans="3:3" ht="15.75" customHeight="1" x14ac:dyDescent="0.25">
      <c r="C241" s="7"/>
    </row>
    <row r="242" spans="3:3" ht="15.75" customHeight="1" x14ac:dyDescent="0.25">
      <c r="C242" s="7"/>
    </row>
    <row r="243" spans="3:3" ht="15.75" customHeight="1" x14ac:dyDescent="0.25">
      <c r="C243" s="7"/>
    </row>
    <row r="244" spans="3:3" ht="15.75" customHeight="1" x14ac:dyDescent="0.25">
      <c r="C244" s="7"/>
    </row>
    <row r="245" spans="3:3" ht="15.75" customHeight="1" x14ac:dyDescent="0.25">
      <c r="C245" s="7"/>
    </row>
    <row r="246" spans="3:3" ht="15.75" customHeight="1" x14ac:dyDescent="0.25">
      <c r="C246" s="7"/>
    </row>
    <row r="247" spans="3:3" ht="15.75" customHeight="1" x14ac:dyDescent="0.25">
      <c r="C247" s="7"/>
    </row>
    <row r="248" spans="3:3" ht="15.75" customHeight="1" x14ac:dyDescent="0.25">
      <c r="C248" s="7"/>
    </row>
    <row r="249" spans="3:3" ht="15.75" customHeight="1" x14ac:dyDescent="0.25">
      <c r="C249" s="7"/>
    </row>
    <row r="250" spans="3:3" ht="15.75" customHeight="1" x14ac:dyDescent="0.25">
      <c r="C250" s="7"/>
    </row>
    <row r="251" spans="3:3" ht="15.75" customHeight="1" x14ac:dyDescent="0.25">
      <c r="C251" s="7"/>
    </row>
    <row r="252" spans="3:3" ht="15.75" customHeight="1" x14ac:dyDescent="0.25">
      <c r="C252" s="7"/>
    </row>
    <row r="253" spans="3:3" ht="15.75" customHeight="1" x14ac:dyDescent="0.25">
      <c r="C253" s="7"/>
    </row>
    <row r="254" spans="3:3" ht="15.75" customHeight="1" x14ac:dyDescent="0.25">
      <c r="C254" s="7"/>
    </row>
    <row r="255" spans="3:3" ht="15.75" customHeight="1" x14ac:dyDescent="0.25">
      <c r="C255" s="7"/>
    </row>
    <row r="256" spans="3:3" ht="15.75" customHeight="1" x14ac:dyDescent="0.25">
      <c r="C256" s="7"/>
    </row>
    <row r="257" spans="3:3" ht="15.75" customHeight="1" x14ac:dyDescent="0.25">
      <c r="C257" s="7"/>
    </row>
    <row r="258" spans="3:3" ht="15.75" customHeight="1" x14ac:dyDescent="0.25">
      <c r="C258" s="7"/>
    </row>
    <row r="259" spans="3:3" ht="15.75" customHeight="1" x14ac:dyDescent="0.25">
      <c r="C259" s="7"/>
    </row>
    <row r="260" spans="3:3" ht="15.75" customHeight="1" x14ac:dyDescent="0.25">
      <c r="C260" s="7"/>
    </row>
    <row r="261" spans="3:3" ht="15.75" customHeight="1" x14ac:dyDescent="0.25">
      <c r="C261" s="7"/>
    </row>
    <row r="262" spans="3:3" ht="15.75" customHeight="1" x14ac:dyDescent="0.25">
      <c r="C262" s="7"/>
    </row>
    <row r="263" spans="3:3" ht="15.75" customHeight="1" x14ac:dyDescent="0.25">
      <c r="C263" s="7"/>
    </row>
    <row r="264" spans="3:3" ht="15.75" customHeight="1" x14ac:dyDescent="0.25">
      <c r="C264" s="7"/>
    </row>
    <row r="265" spans="3:3" ht="15.75" customHeight="1" x14ac:dyDescent="0.25">
      <c r="C265" s="7"/>
    </row>
    <row r="266" spans="3:3" ht="15.75" customHeight="1" x14ac:dyDescent="0.25">
      <c r="C266" s="7"/>
    </row>
    <row r="267" spans="3:3" ht="15.75" customHeight="1" x14ac:dyDescent="0.25">
      <c r="C267" s="7"/>
    </row>
    <row r="268" spans="3:3" ht="15.75" customHeight="1" x14ac:dyDescent="0.25">
      <c r="C268" s="7"/>
    </row>
    <row r="269" spans="3:3" ht="15.75" customHeight="1" x14ac:dyDescent="0.25">
      <c r="C269" s="7"/>
    </row>
    <row r="270" spans="3:3" ht="15.75" customHeight="1" x14ac:dyDescent="0.25">
      <c r="C270" s="7"/>
    </row>
    <row r="271" spans="3:3" ht="15.75" customHeight="1" x14ac:dyDescent="0.25">
      <c r="C271" s="7"/>
    </row>
    <row r="272" spans="3:3" ht="15.75" customHeight="1" x14ac:dyDescent="0.25">
      <c r="C272" s="7"/>
    </row>
    <row r="273" spans="3:3" ht="15.75" customHeight="1" x14ac:dyDescent="0.25">
      <c r="C273" s="7"/>
    </row>
    <row r="274" spans="3:3" ht="15.75" customHeight="1" x14ac:dyDescent="0.25">
      <c r="C274" s="7"/>
    </row>
    <row r="275" spans="3:3" ht="15.75" customHeight="1" x14ac:dyDescent="0.25">
      <c r="C275" s="7"/>
    </row>
    <row r="276" spans="3:3" ht="15.75" customHeight="1" x14ac:dyDescent="0.25">
      <c r="C276" s="7"/>
    </row>
    <row r="277" spans="3:3" ht="15.75" customHeight="1" x14ac:dyDescent="0.25">
      <c r="C277" s="7"/>
    </row>
    <row r="278" spans="3:3" ht="15.75" customHeight="1" x14ac:dyDescent="0.25">
      <c r="C278" s="7"/>
    </row>
    <row r="279" spans="3:3" ht="15.75" customHeight="1" x14ac:dyDescent="0.25">
      <c r="C279" s="7"/>
    </row>
    <row r="280" spans="3:3" ht="15.75" customHeight="1" x14ac:dyDescent="0.25">
      <c r="C280" s="7"/>
    </row>
    <row r="281" spans="3:3" ht="15.75" customHeight="1" x14ac:dyDescent="0.25">
      <c r="C281" s="7"/>
    </row>
    <row r="282" spans="3:3" ht="15.75" customHeight="1" x14ac:dyDescent="0.25">
      <c r="C282" s="7"/>
    </row>
    <row r="283" spans="3:3" ht="15.75" customHeight="1" x14ac:dyDescent="0.25">
      <c r="C283" s="7"/>
    </row>
    <row r="284" spans="3:3" ht="15.75" customHeight="1" x14ac:dyDescent="0.25">
      <c r="C284" s="7"/>
    </row>
    <row r="285" spans="3:3" ht="15.75" customHeight="1" x14ac:dyDescent="0.25">
      <c r="C285" s="7"/>
    </row>
    <row r="286" spans="3:3" ht="15.75" customHeight="1" x14ac:dyDescent="0.25">
      <c r="C286" s="7"/>
    </row>
    <row r="287" spans="3:3" ht="15.75" customHeight="1" x14ac:dyDescent="0.25">
      <c r="C287" s="7"/>
    </row>
    <row r="288" spans="3:3" ht="15.75" customHeight="1" x14ac:dyDescent="0.25">
      <c r="C288" s="7"/>
    </row>
    <row r="289" spans="3:3" ht="15.75" customHeight="1" x14ac:dyDescent="0.25">
      <c r="C289" s="7"/>
    </row>
    <row r="290" spans="3:3" ht="15.75" customHeight="1" x14ac:dyDescent="0.25">
      <c r="C290" s="7"/>
    </row>
    <row r="291" spans="3:3" ht="15.75" customHeight="1" x14ac:dyDescent="0.25">
      <c r="C291" s="7"/>
    </row>
    <row r="292" spans="3:3" ht="15.75" customHeight="1" x14ac:dyDescent="0.25">
      <c r="C292" s="7"/>
    </row>
    <row r="293" spans="3:3" ht="15.75" customHeight="1" x14ac:dyDescent="0.25">
      <c r="C293" s="7"/>
    </row>
    <row r="294" spans="3:3" ht="15.75" customHeight="1" x14ac:dyDescent="0.25">
      <c r="C294" s="7"/>
    </row>
    <row r="295" spans="3:3" ht="15.75" customHeight="1" x14ac:dyDescent="0.25">
      <c r="C295" s="7"/>
    </row>
    <row r="296" spans="3:3" ht="15.75" customHeight="1" x14ac:dyDescent="0.25">
      <c r="C296" s="7"/>
    </row>
    <row r="297" spans="3:3" ht="15.75" customHeight="1" x14ac:dyDescent="0.25">
      <c r="C297" s="7"/>
    </row>
    <row r="298" spans="3:3" ht="15.75" customHeight="1" x14ac:dyDescent="0.25">
      <c r="C298" s="7"/>
    </row>
    <row r="299" spans="3:3" ht="15.75" customHeight="1" x14ac:dyDescent="0.25">
      <c r="C299" s="7"/>
    </row>
    <row r="300" spans="3:3" ht="15.75" customHeight="1" x14ac:dyDescent="0.25">
      <c r="C300" s="7"/>
    </row>
    <row r="301" spans="3:3" ht="15.75" customHeight="1" x14ac:dyDescent="0.25">
      <c r="C301" s="7"/>
    </row>
    <row r="302" spans="3:3" ht="15.75" customHeight="1" x14ac:dyDescent="0.25">
      <c r="C302" s="7"/>
    </row>
    <row r="303" spans="3:3" ht="15.75" customHeight="1" x14ac:dyDescent="0.25">
      <c r="C303" s="7"/>
    </row>
    <row r="304" spans="3:3" ht="15.75" customHeight="1" x14ac:dyDescent="0.25">
      <c r="C304" s="7"/>
    </row>
    <row r="305" spans="3:3" ht="15.75" customHeight="1" x14ac:dyDescent="0.25">
      <c r="C305" s="7"/>
    </row>
    <row r="306" spans="3:3" ht="15.75" customHeight="1" x14ac:dyDescent="0.25">
      <c r="C306" s="7"/>
    </row>
    <row r="307" spans="3:3" ht="15.75" customHeight="1" x14ac:dyDescent="0.25">
      <c r="C307" s="7"/>
    </row>
    <row r="308" spans="3:3" ht="15.75" customHeight="1" x14ac:dyDescent="0.25">
      <c r="C308" s="7"/>
    </row>
    <row r="309" spans="3:3" ht="15.75" customHeight="1" x14ac:dyDescent="0.25">
      <c r="C309" s="7"/>
    </row>
    <row r="310" spans="3:3" ht="15.75" customHeight="1" x14ac:dyDescent="0.25">
      <c r="C310" s="7"/>
    </row>
    <row r="311" spans="3:3" ht="15.75" customHeight="1" x14ac:dyDescent="0.25">
      <c r="C311" s="7"/>
    </row>
    <row r="312" spans="3:3" ht="15.75" customHeight="1" x14ac:dyDescent="0.25">
      <c r="C312" s="7"/>
    </row>
    <row r="313" spans="3:3" ht="15.75" customHeight="1" x14ac:dyDescent="0.25">
      <c r="C313" s="7"/>
    </row>
    <row r="314" spans="3:3" ht="15.75" customHeight="1" x14ac:dyDescent="0.25">
      <c r="C314" s="7"/>
    </row>
    <row r="315" spans="3:3" ht="15.75" customHeight="1" x14ac:dyDescent="0.25">
      <c r="C315" s="7"/>
    </row>
    <row r="316" spans="3:3" ht="15.75" customHeight="1" x14ac:dyDescent="0.25">
      <c r="C316" s="7"/>
    </row>
    <row r="317" spans="3:3" ht="15.75" customHeight="1" x14ac:dyDescent="0.25">
      <c r="C317" s="7"/>
    </row>
    <row r="318" spans="3:3" ht="15.75" customHeight="1" x14ac:dyDescent="0.25">
      <c r="C318" s="7"/>
    </row>
    <row r="319" spans="3:3" ht="15.75" customHeight="1" x14ac:dyDescent="0.25">
      <c r="C319" s="7"/>
    </row>
    <row r="320" spans="3:3" ht="15.75" customHeight="1" x14ac:dyDescent="0.25">
      <c r="C320" s="7"/>
    </row>
    <row r="321" spans="3:3" ht="15.75" customHeight="1" x14ac:dyDescent="0.25">
      <c r="C321" s="7"/>
    </row>
    <row r="322" spans="3:3" ht="15.75" customHeight="1" x14ac:dyDescent="0.25">
      <c r="C322" s="7"/>
    </row>
    <row r="323" spans="3:3" ht="15.75" customHeight="1" x14ac:dyDescent="0.25">
      <c r="C323" s="7"/>
    </row>
    <row r="324" spans="3:3" ht="15.75" customHeight="1" x14ac:dyDescent="0.25">
      <c r="C324" s="7"/>
    </row>
    <row r="325" spans="3:3" ht="15.75" customHeight="1" x14ac:dyDescent="0.25">
      <c r="C325" s="7"/>
    </row>
    <row r="326" spans="3:3" ht="15.75" customHeight="1" x14ac:dyDescent="0.25">
      <c r="C326" s="7"/>
    </row>
    <row r="327" spans="3:3" ht="15.75" customHeight="1" x14ac:dyDescent="0.25">
      <c r="C327" s="7"/>
    </row>
    <row r="328" spans="3:3" ht="15.75" customHeight="1" x14ac:dyDescent="0.25">
      <c r="C328" s="7"/>
    </row>
    <row r="329" spans="3:3" ht="15.75" customHeight="1" x14ac:dyDescent="0.25">
      <c r="C329" s="7"/>
    </row>
    <row r="330" spans="3:3" ht="15.75" customHeight="1" x14ac:dyDescent="0.25">
      <c r="C330" s="7"/>
    </row>
    <row r="331" spans="3:3" ht="15.75" customHeight="1" x14ac:dyDescent="0.25">
      <c r="C331" s="7"/>
    </row>
    <row r="332" spans="3:3" ht="15.75" customHeight="1" x14ac:dyDescent="0.25">
      <c r="C332" s="7"/>
    </row>
    <row r="333" spans="3:3" ht="15.75" customHeight="1" x14ac:dyDescent="0.25">
      <c r="C333" s="7"/>
    </row>
    <row r="334" spans="3:3" ht="15.75" customHeight="1" x14ac:dyDescent="0.25">
      <c r="C334" s="7"/>
    </row>
    <row r="335" spans="3:3" ht="15.75" customHeight="1" x14ac:dyDescent="0.25">
      <c r="C335" s="7"/>
    </row>
    <row r="336" spans="3:3" ht="15.75" customHeight="1" x14ac:dyDescent="0.25">
      <c r="C336" s="7"/>
    </row>
    <row r="337" spans="3:3" ht="15.75" customHeight="1" x14ac:dyDescent="0.25">
      <c r="C337" s="7"/>
    </row>
    <row r="338" spans="3:3" ht="15.75" customHeight="1" x14ac:dyDescent="0.25">
      <c r="C338" s="7"/>
    </row>
    <row r="339" spans="3:3" ht="15.75" customHeight="1" x14ac:dyDescent="0.25">
      <c r="C339" s="7"/>
    </row>
    <row r="340" spans="3:3" ht="15.75" customHeight="1" x14ac:dyDescent="0.25">
      <c r="C340" s="7"/>
    </row>
    <row r="341" spans="3:3" ht="15.75" customHeight="1" x14ac:dyDescent="0.25">
      <c r="C341" s="7"/>
    </row>
    <row r="342" spans="3:3" ht="15.75" customHeight="1" x14ac:dyDescent="0.25">
      <c r="C342" s="7"/>
    </row>
    <row r="343" spans="3:3" ht="15.75" customHeight="1" x14ac:dyDescent="0.25">
      <c r="C343" s="7"/>
    </row>
    <row r="344" spans="3:3" ht="15.75" customHeight="1" x14ac:dyDescent="0.25">
      <c r="C344" s="7"/>
    </row>
    <row r="345" spans="3:3" ht="15.75" customHeight="1" x14ac:dyDescent="0.25">
      <c r="C345" s="7"/>
    </row>
    <row r="346" spans="3:3" ht="15.75" customHeight="1" x14ac:dyDescent="0.25">
      <c r="C346" s="7"/>
    </row>
    <row r="347" spans="3:3" ht="15.75" customHeight="1" x14ac:dyDescent="0.25">
      <c r="C347" s="7"/>
    </row>
    <row r="348" spans="3:3" ht="15.75" customHeight="1" x14ac:dyDescent="0.25">
      <c r="C348" s="7"/>
    </row>
    <row r="349" spans="3:3" ht="15.75" customHeight="1" x14ac:dyDescent="0.25">
      <c r="C349" s="7"/>
    </row>
    <row r="350" spans="3:3" ht="15.75" customHeight="1" x14ac:dyDescent="0.25">
      <c r="C350" s="7"/>
    </row>
    <row r="351" spans="3:3" ht="15.75" customHeight="1" x14ac:dyDescent="0.25">
      <c r="C351" s="7"/>
    </row>
    <row r="352" spans="3:3" ht="15.75" customHeight="1" x14ac:dyDescent="0.25">
      <c r="C352" s="7"/>
    </row>
    <row r="353" spans="3:3" ht="15.75" customHeight="1" x14ac:dyDescent="0.25">
      <c r="C353" s="7"/>
    </row>
    <row r="354" spans="3:3" ht="15.75" customHeight="1" x14ac:dyDescent="0.25">
      <c r="C354" s="7"/>
    </row>
    <row r="355" spans="3:3" ht="15.75" customHeight="1" x14ac:dyDescent="0.25">
      <c r="C355" s="7"/>
    </row>
    <row r="356" spans="3:3" ht="15.75" customHeight="1" x14ac:dyDescent="0.25">
      <c r="C356" s="7"/>
    </row>
    <row r="357" spans="3:3" ht="15.75" customHeight="1" x14ac:dyDescent="0.25">
      <c r="C357" s="7"/>
    </row>
    <row r="358" spans="3:3" ht="15.75" customHeight="1" x14ac:dyDescent="0.25">
      <c r="C358" s="7"/>
    </row>
    <row r="359" spans="3:3" ht="15.75" customHeight="1" x14ac:dyDescent="0.25">
      <c r="C359" s="7"/>
    </row>
    <row r="360" spans="3:3" ht="15.75" customHeight="1" x14ac:dyDescent="0.25">
      <c r="C360" s="7"/>
    </row>
    <row r="361" spans="3:3" ht="15.75" customHeight="1" x14ac:dyDescent="0.25">
      <c r="C361" s="7"/>
    </row>
    <row r="362" spans="3:3" ht="15.75" customHeight="1" x14ac:dyDescent="0.25">
      <c r="C362" s="7"/>
    </row>
    <row r="363" spans="3:3" ht="15.75" customHeight="1" x14ac:dyDescent="0.25">
      <c r="C363" s="7"/>
    </row>
    <row r="364" spans="3:3" ht="15.75" customHeight="1" x14ac:dyDescent="0.25">
      <c r="C364" s="7"/>
    </row>
    <row r="365" spans="3:3" ht="15.75" customHeight="1" x14ac:dyDescent="0.25">
      <c r="C365" s="7"/>
    </row>
    <row r="366" spans="3:3" ht="15.75" customHeight="1" x14ac:dyDescent="0.25">
      <c r="C366" s="7"/>
    </row>
    <row r="367" spans="3:3" ht="15.75" customHeight="1" x14ac:dyDescent="0.25">
      <c r="C367" s="7"/>
    </row>
    <row r="368" spans="3:3" ht="15.75" customHeight="1" x14ac:dyDescent="0.25">
      <c r="C368" s="7"/>
    </row>
    <row r="369" spans="3:3" ht="15.75" customHeight="1" x14ac:dyDescent="0.25">
      <c r="C369" s="7"/>
    </row>
    <row r="370" spans="3:3" ht="15.75" customHeight="1" x14ac:dyDescent="0.25">
      <c r="C370" s="7"/>
    </row>
    <row r="371" spans="3:3" ht="15.75" customHeight="1" x14ac:dyDescent="0.25">
      <c r="C371" s="7"/>
    </row>
    <row r="372" spans="3:3" ht="15.75" customHeight="1" x14ac:dyDescent="0.25">
      <c r="C372" s="7"/>
    </row>
    <row r="373" spans="3:3" ht="15.75" customHeight="1" x14ac:dyDescent="0.25">
      <c r="C373" s="7"/>
    </row>
    <row r="374" spans="3:3" ht="15.75" customHeight="1" x14ac:dyDescent="0.25">
      <c r="C374" s="7"/>
    </row>
    <row r="375" spans="3:3" ht="15.75" customHeight="1" x14ac:dyDescent="0.25">
      <c r="C375" s="7"/>
    </row>
    <row r="376" spans="3:3" ht="15.75" customHeight="1" x14ac:dyDescent="0.25">
      <c r="C376" s="7"/>
    </row>
    <row r="377" spans="3:3" ht="15.75" customHeight="1" x14ac:dyDescent="0.25">
      <c r="C377" s="7"/>
    </row>
    <row r="378" spans="3:3" ht="15.75" customHeight="1" x14ac:dyDescent="0.25">
      <c r="C378" s="7"/>
    </row>
    <row r="379" spans="3:3" ht="15.75" customHeight="1" x14ac:dyDescent="0.25">
      <c r="C379" s="7"/>
    </row>
    <row r="380" spans="3:3" ht="15.75" customHeight="1" x14ac:dyDescent="0.25">
      <c r="C380" s="7"/>
    </row>
    <row r="381" spans="3:3" ht="15.75" customHeight="1" x14ac:dyDescent="0.25">
      <c r="C381" s="7"/>
    </row>
    <row r="382" spans="3:3" ht="15.75" customHeight="1" x14ac:dyDescent="0.25">
      <c r="C382" s="7"/>
    </row>
    <row r="383" spans="3:3" ht="15.75" customHeight="1" x14ac:dyDescent="0.25">
      <c r="C383" s="7"/>
    </row>
    <row r="384" spans="3:3" ht="15.75" customHeight="1" x14ac:dyDescent="0.25">
      <c r="C384" s="7"/>
    </row>
    <row r="385" spans="3:3" ht="15.75" customHeight="1" x14ac:dyDescent="0.25">
      <c r="C385" s="7"/>
    </row>
    <row r="386" spans="3:3" ht="15.75" customHeight="1" x14ac:dyDescent="0.25">
      <c r="C386" s="7"/>
    </row>
    <row r="387" spans="3:3" ht="15.75" customHeight="1" x14ac:dyDescent="0.25">
      <c r="C387" s="7"/>
    </row>
    <row r="388" spans="3:3" ht="15.75" customHeight="1" x14ac:dyDescent="0.25">
      <c r="C388" s="7"/>
    </row>
    <row r="389" spans="3:3" ht="15.75" customHeight="1" x14ac:dyDescent="0.25">
      <c r="C389" s="7"/>
    </row>
    <row r="390" spans="3:3" ht="15.75" customHeight="1" x14ac:dyDescent="0.25">
      <c r="C390" s="7"/>
    </row>
    <row r="391" spans="3:3" ht="15.75" customHeight="1" x14ac:dyDescent="0.25">
      <c r="C391" s="7"/>
    </row>
    <row r="392" spans="3:3" ht="15.75" customHeight="1" x14ac:dyDescent="0.25">
      <c r="C392" s="7"/>
    </row>
    <row r="393" spans="3:3" ht="15.75" customHeight="1" x14ac:dyDescent="0.25">
      <c r="C393" s="7"/>
    </row>
    <row r="394" spans="3:3" ht="15.75" customHeight="1" x14ac:dyDescent="0.25">
      <c r="C394" s="7"/>
    </row>
    <row r="395" spans="3:3" ht="15.75" customHeight="1" x14ac:dyDescent="0.25">
      <c r="C395" s="7"/>
    </row>
    <row r="396" spans="3:3" ht="15.75" customHeight="1" x14ac:dyDescent="0.25">
      <c r="C396" s="7"/>
    </row>
    <row r="397" spans="3:3" ht="15.75" customHeight="1" x14ac:dyDescent="0.25">
      <c r="C397" s="7"/>
    </row>
    <row r="398" spans="3:3" ht="15.75" customHeight="1" x14ac:dyDescent="0.25">
      <c r="C398" s="7"/>
    </row>
    <row r="399" spans="3:3" ht="15.75" customHeight="1" x14ac:dyDescent="0.25">
      <c r="C399" s="7"/>
    </row>
    <row r="400" spans="3:3" ht="15.75" customHeight="1" x14ac:dyDescent="0.25">
      <c r="C400" s="7"/>
    </row>
    <row r="401" spans="3:3" ht="15.75" customHeight="1" x14ac:dyDescent="0.25">
      <c r="C401" s="7"/>
    </row>
    <row r="402" spans="3:3" ht="15.75" customHeight="1" x14ac:dyDescent="0.25">
      <c r="C402" s="7"/>
    </row>
    <row r="403" spans="3:3" ht="15.75" customHeight="1" x14ac:dyDescent="0.25">
      <c r="C403" s="7"/>
    </row>
    <row r="404" spans="3:3" ht="15.75" customHeight="1" x14ac:dyDescent="0.25">
      <c r="C404" s="7"/>
    </row>
    <row r="405" spans="3:3" ht="15.75" customHeight="1" x14ac:dyDescent="0.25">
      <c r="C405" s="7"/>
    </row>
    <row r="406" spans="3:3" ht="15.75" customHeight="1" x14ac:dyDescent="0.25">
      <c r="C406" s="7"/>
    </row>
    <row r="407" spans="3:3" ht="15.75" customHeight="1" x14ac:dyDescent="0.25">
      <c r="C407" s="7"/>
    </row>
    <row r="408" spans="3:3" ht="15.75" customHeight="1" x14ac:dyDescent="0.25">
      <c r="C408" s="7"/>
    </row>
    <row r="409" spans="3:3" ht="15.75" customHeight="1" x14ac:dyDescent="0.25">
      <c r="C409" s="7"/>
    </row>
    <row r="410" spans="3:3" ht="15.75" customHeight="1" x14ac:dyDescent="0.25">
      <c r="C410" s="7"/>
    </row>
    <row r="411" spans="3:3" ht="15.75" customHeight="1" x14ac:dyDescent="0.25">
      <c r="C411" s="7"/>
    </row>
    <row r="412" spans="3:3" ht="15.75" customHeight="1" x14ac:dyDescent="0.25">
      <c r="C412" s="7"/>
    </row>
    <row r="413" spans="3:3" ht="15.75" customHeight="1" x14ac:dyDescent="0.25">
      <c r="C413" s="7"/>
    </row>
    <row r="414" spans="3:3" ht="15.75" customHeight="1" x14ac:dyDescent="0.25">
      <c r="C414" s="7"/>
    </row>
    <row r="415" spans="3:3" ht="15.75" customHeight="1" x14ac:dyDescent="0.25">
      <c r="C415" s="7"/>
    </row>
    <row r="416" spans="3:3" ht="15.75" customHeight="1" x14ac:dyDescent="0.25">
      <c r="C416" s="7"/>
    </row>
    <row r="417" spans="3:3" ht="15.75" customHeight="1" x14ac:dyDescent="0.25">
      <c r="C417" s="7"/>
    </row>
    <row r="418" spans="3:3" ht="15.75" customHeight="1" x14ac:dyDescent="0.25">
      <c r="C418" s="7"/>
    </row>
    <row r="419" spans="3:3" ht="15.75" customHeight="1" x14ac:dyDescent="0.25">
      <c r="C419" s="7"/>
    </row>
    <row r="420" spans="3:3" ht="15.75" customHeight="1" x14ac:dyDescent="0.25">
      <c r="C420" s="7"/>
    </row>
    <row r="421" spans="3:3" ht="15.75" customHeight="1" x14ac:dyDescent="0.25">
      <c r="C421" s="7"/>
    </row>
    <row r="422" spans="3:3" ht="15.75" customHeight="1" x14ac:dyDescent="0.25">
      <c r="C422" s="7"/>
    </row>
    <row r="423" spans="3:3" ht="15.75" customHeight="1" x14ac:dyDescent="0.25">
      <c r="C423" s="7"/>
    </row>
    <row r="424" spans="3:3" ht="15.75" customHeight="1" x14ac:dyDescent="0.25">
      <c r="C424" s="7"/>
    </row>
    <row r="425" spans="3:3" ht="15.75" customHeight="1" x14ac:dyDescent="0.25">
      <c r="C425" s="7"/>
    </row>
    <row r="426" spans="3:3" ht="15.75" customHeight="1" x14ac:dyDescent="0.25">
      <c r="C426" s="7"/>
    </row>
    <row r="427" spans="3:3" ht="15.75" customHeight="1" x14ac:dyDescent="0.25">
      <c r="C427" s="7"/>
    </row>
    <row r="428" spans="3:3" ht="15.75" customHeight="1" x14ac:dyDescent="0.25">
      <c r="C428" s="7"/>
    </row>
    <row r="429" spans="3:3" ht="15.75" customHeight="1" x14ac:dyDescent="0.25">
      <c r="C429" s="7"/>
    </row>
    <row r="430" spans="3:3" ht="15.75" customHeight="1" x14ac:dyDescent="0.25">
      <c r="C430" s="7"/>
    </row>
    <row r="431" spans="3:3" ht="15.75" customHeight="1" x14ac:dyDescent="0.25">
      <c r="C431" s="7"/>
    </row>
    <row r="432" spans="3:3" ht="15.75" customHeight="1" x14ac:dyDescent="0.25">
      <c r="C432" s="7"/>
    </row>
    <row r="433" spans="3:3" ht="15.75" customHeight="1" x14ac:dyDescent="0.25">
      <c r="C433" s="7"/>
    </row>
    <row r="434" spans="3:3" ht="15.75" customHeight="1" x14ac:dyDescent="0.25">
      <c r="C434" s="7"/>
    </row>
    <row r="435" spans="3:3" ht="15.75" customHeight="1" x14ac:dyDescent="0.25">
      <c r="C435" s="7"/>
    </row>
    <row r="436" spans="3:3" ht="15.75" customHeight="1" x14ac:dyDescent="0.25">
      <c r="C436" s="7"/>
    </row>
    <row r="437" spans="3:3" ht="15.75" customHeight="1" x14ac:dyDescent="0.25">
      <c r="C437" s="7"/>
    </row>
    <row r="438" spans="3:3" ht="15.75" customHeight="1" x14ac:dyDescent="0.25">
      <c r="C438" s="7"/>
    </row>
    <row r="439" spans="3:3" ht="15.75" customHeight="1" x14ac:dyDescent="0.25">
      <c r="C439" s="7"/>
    </row>
    <row r="440" spans="3:3" ht="15.75" customHeight="1" x14ac:dyDescent="0.25">
      <c r="C440" s="7"/>
    </row>
    <row r="441" spans="3:3" ht="15.75" customHeight="1" x14ac:dyDescent="0.25">
      <c r="C441" s="7"/>
    </row>
    <row r="442" spans="3:3" ht="15.75" customHeight="1" x14ac:dyDescent="0.25">
      <c r="C442" s="7"/>
    </row>
    <row r="443" spans="3:3" ht="15.75" customHeight="1" x14ac:dyDescent="0.25">
      <c r="C443" s="7"/>
    </row>
    <row r="444" spans="3:3" ht="15.75" customHeight="1" x14ac:dyDescent="0.25">
      <c r="C444" s="7"/>
    </row>
    <row r="445" spans="3:3" ht="15.75" customHeight="1" x14ac:dyDescent="0.25">
      <c r="C445" s="7"/>
    </row>
    <row r="446" spans="3:3" ht="15.75" customHeight="1" x14ac:dyDescent="0.25">
      <c r="C446" s="7"/>
    </row>
    <row r="447" spans="3:3" ht="15.75" customHeight="1" x14ac:dyDescent="0.25">
      <c r="C447" s="7"/>
    </row>
    <row r="448" spans="3:3" ht="15.75" customHeight="1" x14ac:dyDescent="0.25">
      <c r="C448" s="7"/>
    </row>
    <row r="449" spans="3:3" ht="15.75" customHeight="1" x14ac:dyDescent="0.25">
      <c r="C449" s="7"/>
    </row>
    <row r="450" spans="3:3" ht="15.75" customHeight="1" x14ac:dyDescent="0.25">
      <c r="C450" s="7"/>
    </row>
    <row r="451" spans="3:3" ht="15.75" customHeight="1" x14ac:dyDescent="0.25">
      <c r="C451" s="7"/>
    </row>
    <row r="452" spans="3:3" ht="15.75" customHeight="1" x14ac:dyDescent="0.25">
      <c r="C452" s="7"/>
    </row>
    <row r="453" spans="3:3" ht="15.75" customHeight="1" x14ac:dyDescent="0.25">
      <c r="C453" s="7"/>
    </row>
    <row r="454" spans="3:3" ht="15.75" customHeight="1" x14ac:dyDescent="0.25">
      <c r="C454" s="7"/>
    </row>
    <row r="455" spans="3:3" ht="15.75" customHeight="1" x14ac:dyDescent="0.25">
      <c r="C455" s="7"/>
    </row>
    <row r="456" spans="3:3" ht="15.75" customHeight="1" x14ac:dyDescent="0.25">
      <c r="C456" s="7"/>
    </row>
    <row r="457" spans="3:3" ht="15.75" customHeight="1" x14ac:dyDescent="0.25">
      <c r="C457" s="7"/>
    </row>
    <row r="458" spans="3:3" ht="15.75" customHeight="1" x14ac:dyDescent="0.25">
      <c r="C458" s="7"/>
    </row>
    <row r="459" spans="3:3" ht="15.75" customHeight="1" x14ac:dyDescent="0.25">
      <c r="C459" s="7"/>
    </row>
    <row r="460" spans="3:3" ht="15.75" customHeight="1" x14ac:dyDescent="0.25">
      <c r="C460" s="7"/>
    </row>
    <row r="461" spans="3:3" ht="15.75" customHeight="1" x14ac:dyDescent="0.25">
      <c r="C461" s="7"/>
    </row>
    <row r="462" spans="3:3" ht="15.75" customHeight="1" x14ac:dyDescent="0.25">
      <c r="C462" s="7"/>
    </row>
    <row r="463" spans="3:3" ht="15.75" customHeight="1" x14ac:dyDescent="0.25">
      <c r="C463" s="7"/>
    </row>
    <row r="464" spans="3:3" ht="15.75" customHeight="1" x14ac:dyDescent="0.25">
      <c r="C464" s="7"/>
    </row>
    <row r="465" spans="3:3" ht="15.75" customHeight="1" x14ac:dyDescent="0.25">
      <c r="C465" s="7"/>
    </row>
    <row r="466" spans="3:3" ht="15.75" customHeight="1" x14ac:dyDescent="0.25">
      <c r="C466" s="7"/>
    </row>
    <row r="467" spans="3:3" ht="15.75" customHeight="1" x14ac:dyDescent="0.25">
      <c r="C467" s="7"/>
    </row>
    <row r="468" spans="3:3" ht="15.75" customHeight="1" x14ac:dyDescent="0.25">
      <c r="C468" s="7"/>
    </row>
    <row r="469" spans="3:3" ht="15.75" customHeight="1" x14ac:dyDescent="0.25">
      <c r="C469" s="7"/>
    </row>
    <row r="470" spans="3:3" ht="15.75" customHeight="1" x14ac:dyDescent="0.25">
      <c r="C470" s="7"/>
    </row>
    <row r="471" spans="3:3" ht="15.75" customHeight="1" x14ac:dyDescent="0.25">
      <c r="C471" s="7"/>
    </row>
    <row r="472" spans="3:3" ht="15.75" customHeight="1" x14ac:dyDescent="0.25">
      <c r="C472" s="7"/>
    </row>
    <row r="473" spans="3:3" ht="15.75" customHeight="1" x14ac:dyDescent="0.25">
      <c r="C473" s="7"/>
    </row>
    <row r="474" spans="3:3" ht="15.75" customHeight="1" x14ac:dyDescent="0.25">
      <c r="C474" s="7"/>
    </row>
    <row r="475" spans="3:3" ht="15.75" customHeight="1" x14ac:dyDescent="0.25">
      <c r="C475" s="7"/>
    </row>
    <row r="476" spans="3:3" ht="15.75" customHeight="1" x14ac:dyDescent="0.25">
      <c r="C476" s="7"/>
    </row>
    <row r="477" spans="3:3" ht="15.75" customHeight="1" x14ac:dyDescent="0.25">
      <c r="C477" s="7"/>
    </row>
    <row r="478" spans="3:3" ht="15.75" customHeight="1" x14ac:dyDescent="0.25">
      <c r="C478" s="7"/>
    </row>
    <row r="479" spans="3:3" ht="15.75" customHeight="1" x14ac:dyDescent="0.25">
      <c r="C479" s="7"/>
    </row>
    <row r="480" spans="3:3" ht="15.75" customHeight="1" x14ac:dyDescent="0.25">
      <c r="C480" s="7"/>
    </row>
    <row r="481" spans="3:3" ht="15.75" customHeight="1" x14ac:dyDescent="0.25">
      <c r="C481" s="7"/>
    </row>
    <row r="482" spans="3:3" ht="15.75" customHeight="1" x14ac:dyDescent="0.25">
      <c r="C482" s="7"/>
    </row>
    <row r="483" spans="3:3" ht="15.75" customHeight="1" x14ac:dyDescent="0.25">
      <c r="C483" s="7"/>
    </row>
    <row r="484" spans="3:3" ht="15.75" customHeight="1" x14ac:dyDescent="0.25">
      <c r="C484" s="7"/>
    </row>
    <row r="485" spans="3:3" ht="15.75" customHeight="1" x14ac:dyDescent="0.25">
      <c r="C485" s="7"/>
    </row>
    <row r="486" spans="3:3" ht="15.75" customHeight="1" x14ac:dyDescent="0.25">
      <c r="C486" s="7"/>
    </row>
    <row r="487" spans="3:3" ht="15.75" customHeight="1" x14ac:dyDescent="0.25">
      <c r="C487" s="7"/>
    </row>
    <row r="488" spans="3:3" ht="15.75" customHeight="1" x14ac:dyDescent="0.25">
      <c r="C488" s="7"/>
    </row>
    <row r="489" spans="3:3" ht="15.75" customHeight="1" x14ac:dyDescent="0.25">
      <c r="C489" s="7"/>
    </row>
    <row r="490" spans="3:3" ht="15.75" customHeight="1" x14ac:dyDescent="0.25">
      <c r="C490" s="7"/>
    </row>
    <row r="491" spans="3:3" ht="15.75" customHeight="1" x14ac:dyDescent="0.25">
      <c r="C491" s="7"/>
    </row>
    <row r="492" spans="3:3" ht="15.75" customHeight="1" x14ac:dyDescent="0.25">
      <c r="C492" s="7"/>
    </row>
    <row r="493" spans="3:3" ht="15.75" customHeight="1" x14ac:dyDescent="0.25">
      <c r="C493" s="7"/>
    </row>
    <row r="494" spans="3:3" ht="15.75" customHeight="1" x14ac:dyDescent="0.25">
      <c r="C494" s="7"/>
    </row>
    <row r="495" spans="3:3" ht="15.75" customHeight="1" x14ac:dyDescent="0.25">
      <c r="C495" s="7"/>
    </row>
    <row r="496" spans="3:3" ht="15.75" customHeight="1" x14ac:dyDescent="0.25">
      <c r="C496" s="7"/>
    </row>
    <row r="497" spans="3:3" ht="15.75" customHeight="1" x14ac:dyDescent="0.25">
      <c r="C497" s="7"/>
    </row>
    <row r="498" spans="3:3" ht="15.75" customHeight="1" x14ac:dyDescent="0.25">
      <c r="C498" s="7"/>
    </row>
    <row r="499" spans="3:3" ht="15.75" customHeight="1" x14ac:dyDescent="0.25">
      <c r="C499" s="7"/>
    </row>
    <row r="500" spans="3:3" ht="15.75" customHeight="1" x14ac:dyDescent="0.25">
      <c r="C500" s="7"/>
    </row>
    <row r="501" spans="3:3" ht="15.75" customHeight="1" x14ac:dyDescent="0.25">
      <c r="C501" s="7"/>
    </row>
    <row r="502" spans="3:3" ht="15.75" customHeight="1" x14ac:dyDescent="0.25">
      <c r="C502" s="7"/>
    </row>
    <row r="503" spans="3:3" ht="15.75" customHeight="1" x14ac:dyDescent="0.25">
      <c r="C503" s="7"/>
    </row>
    <row r="504" spans="3:3" ht="15.75" customHeight="1" x14ac:dyDescent="0.25">
      <c r="C504" s="7"/>
    </row>
    <row r="505" spans="3:3" ht="15.75" customHeight="1" x14ac:dyDescent="0.25">
      <c r="C505" s="7"/>
    </row>
    <row r="506" spans="3:3" ht="15.75" customHeight="1" x14ac:dyDescent="0.25">
      <c r="C506" s="7"/>
    </row>
    <row r="507" spans="3:3" ht="15.75" customHeight="1" x14ac:dyDescent="0.25">
      <c r="C507" s="7"/>
    </row>
    <row r="508" spans="3:3" ht="15.75" customHeight="1" x14ac:dyDescent="0.25">
      <c r="C508" s="7"/>
    </row>
    <row r="509" spans="3:3" ht="15.75" customHeight="1" x14ac:dyDescent="0.25">
      <c r="C509" s="7"/>
    </row>
    <row r="510" spans="3:3" ht="15.75" customHeight="1" x14ac:dyDescent="0.25">
      <c r="C510" s="7"/>
    </row>
    <row r="511" spans="3:3" ht="15.75" customHeight="1" x14ac:dyDescent="0.25">
      <c r="C511" s="7"/>
    </row>
    <row r="512" spans="3:3" ht="15.75" customHeight="1" x14ac:dyDescent="0.25">
      <c r="C512" s="7"/>
    </row>
    <row r="513" spans="3:3" ht="15.75" customHeight="1" x14ac:dyDescent="0.25">
      <c r="C513" s="7"/>
    </row>
    <row r="514" spans="3:3" ht="15.75" customHeight="1" x14ac:dyDescent="0.25">
      <c r="C514" s="7"/>
    </row>
    <row r="515" spans="3:3" ht="15.75" customHeight="1" x14ac:dyDescent="0.25">
      <c r="C515" s="7"/>
    </row>
    <row r="516" spans="3:3" ht="15.75" customHeight="1" x14ac:dyDescent="0.25">
      <c r="C516" s="7"/>
    </row>
    <row r="517" spans="3:3" ht="15.75" customHeight="1" x14ac:dyDescent="0.25">
      <c r="C517" s="7"/>
    </row>
    <row r="518" spans="3:3" ht="15.75" customHeight="1" x14ac:dyDescent="0.25">
      <c r="C518" s="7"/>
    </row>
    <row r="519" spans="3:3" ht="15.75" customHeight="1" x14ac:dyDescent="0.25">
      <c r="C519" s="7"/>
    </row>
    <row r="520" spans="3:3" ht="15.75" customHeight="1" x14ac:dyDescent="0.25">
      <c r="C520" s="7"/>
    </row>
    <row r="521" spans="3:3" ht="15.75" customHeight="1" x14ac:dyDescent="0.25">
      <c r="C521" s="7"/>
    </row>
    <row r="522" spans="3:3" ht="15.75" customHeight="1" x14ac:dyDescent="0.25">
      <c r="C522" s="7"/>
    </row>
    <row r="523" spans="3:3" ht="15.75" customHeight="1" x14ac:dyDescent="0.25">
      <c r="C523" s="7"/>
    </row>
    <row r="524" spans="3:3" ht="15.75" customHeight="1" x14ac:dyDescent="0.25">
      <c r="C524" s="7"/>
    </row>
    <row r="525" spans="3:3" ht="15.75" customHeight="1" x14ac:dyDescent="0.25">
      <c r="C525" s="7"/>
    </row>
    <row r="526" spans="3:3" ht="15.75" customHeight="1" x14ac:dyDescent="0.25">
      <c r="C526" s="7"/>
    </row>
    <row r="527" spans="3:3" ht="15.75" customHeight="1" x14ac:dyDescent="0.25">
      <c r="C527" s="7"/>
    </row>
    <row r="528" spans="3:3" ht="15.75" customHeight="1" x14ac:dyDescent="0.25">
      <c r="C528" s="7"/>
    </row>
    <row r="529" spans="3:3" ht="15.75" customHeight="1" x14ac:dyDescent="0.25">
      <c r="C529" s="7"/>
    </row>
    <row r="530" spans="3:3" ht="15.75" customHeight="1" x14ac:dyDescent="0.25">
      <c r="C530" s="7"/>
    </row>
    <row r="531" spans="3:3" ht="15.75" customHeight="1" x14ac:dyDescent="0.25">
      <c r="C531" s="7"/>
    </row>
    <row r="532" spans="3:3" ht="15.75" customHeight="1" x14ac:dyDescent="0.25">
      <c r="C532" s="7"/>
    </row>
    <row r="533" spans="3:3" ht="15.75" customHeight="1" x14ac:dyDescent="0.25">
      <c r="C533" s="7"/>
    </row>
    <row r="534" spans="3:3" ht="15.75" customHeight="1" x14ac:dyDescent="0.25">
      <c r="C534" s="7"/>
    </row>
    <row r="535" spans="3:3" ht="15.75" customHeight="1" x14ac:dyDescent="0.25">
      <c r="C535" s="7"/>
    </row>
    <row r="536" spans="3:3" ht="15.75" customHeight="1" x14ac:dyDescent="0.25">
      <c r="C536" s="7"/>
    </row>
    <row r="537" spans="3:3" ht="15.75" customHeight="1" x14ac:dyDescent="0.25">
      <c r="C537" s="7"/>
    </row>
    <row r="538" spans="3:3" ht="15.75" customHeight="1" x14ac:dyDescent="0.25">
      <c r="C538" s="7"/>
    </row>
    <row r="539" spans="3:3" ht="15.75" customHeight="1" x14ac:dyDescent="0.25">
      <c r="C539" s="7"/>
    </row>
    <row r="540" spans="3:3" ht="15.75" customHeight="1" x14ac:dyDescent="0.25">
      <c r="C540" s="7"/>
    </row>
    <row r="541" spans="3:3" ht="15.75" customHeight="1" x14ac:dyDescent="0.25">
      <c r="C541" s="7"/>
    </row>
    <row r="542" spans="3:3" ht="15.75" customHeight="1" x14ac:dyDescent="0.25">
      <c r="C542" s="7"/>
    </row>
    <row r="543" spans="3:3" ht="15.75" customHeight="1" x14ac:dyDescent="0.25">
      <c r="C543" s="7"/>
    </row>
    <row r="544" spans="3:3" ht="15.75" customHeight="1" x14ac:dyDescent="0.25">
      <c r="C544" s="7"/>
    </row>
    <row r="545" spans="3:3" ht="15.75" customHeight="1" x14ac:dyDescent="0.25">
      <c r="C545" s="7"/>
    </row>
    <row r="546" spans="3:3" ht="15.75" customHeight="1" x14ac:dyDescent="0.25">
      <c r="C546" s="7"/>
    </row>
    <row r="547" spans="3:3" ht="15.75" customHeight="1" x14ac:dyDescent="0.25">
      <c r="C547" s="7"/>
    </row>
    <row r="548" spans="3:3" ht="15.75" customHeight="1" x14ac:dyDescent="0.25">
      <c r="C548" s="7"/>
    </row>
    <row r="549" spans="3:3" ht="15.75" customHeight="1" x14ac:dyDescent="0.25">
      <c r="C549" s="7"/>
    </row>
    <row r="550" spans="3:3" ht="15.75" customHeight="1" x14ac:dyDescent="0.25">
      <c r="C550" s="7"/>
    </row>
    <row r="551" spans="3:3" ht="15.75" customHeight="1" x14ac:dyDescent="0.25">
      <c r="C551" s="7"/>
    </row>
    <row r="552" spans="3:3" ht="15.75" customHeight="1" x14ac:dyDescent="0.25">
      <c r="C552" s="7"/>
    </row>
    <row r="553" spans="3:3" ht="15.75" customHeight="1" x14ac:dyDescent="0.25">
      <c r="C553" s="7"/>
    </row>
    <row r="554" spans="3:3" ht="15.75" customHeight="1" x14ac:dyDescent="0.25">
      <c r="C554" s="7"/>
    </row>
    <row r="555" spans="3:3" ht="15.75" customHeight="1" x14ac:dyDescent="0.25">
      <c r="C555" s="7"/>
    </row>
    <row r="556" spans="3:3" ht="15.75" customHeight="1" x14ac:dyDescent="0.25">
      <c r="C556" s="7"/>
    </row>
    <row r="557" spans="3:3" ht="15.75" customHeight="1" x14ac:dyDescent="0.25">
      <c r="C557" s="7"/>
    </row>
    <row r="558" spans="3:3" ht="15.75" customHeight="1" x14ac:dyDescent="0.25">
      <c r="C558" s="7"/>
    </row>
    <row r="559" spans="3:3" ht="15.75" customHeight="1" x14ac:dyDescent="0.25">
      <c r="C559" s="7"/>
    </row>
    <row r="560" spans="3:3" ht="15.75" customHeight="1" x14ac:dyDescent="0.25">
      <c r="C560" s="7"/>
    </row>
    <row r="561" spans="3:3" ht="15.75" customHeight="1" x14ac:dyDescent="0.25">
      <c r="C561" s="7"/>
    </row>
    <row r="562" spans="3:3" ht="15.75" customHeight="1" x14ac:dyDescent="0.25">
      <c r="C562" s="7"/>
    </row>
    <row r="563" spans="3:3" ht="15.75" customHeight="1" x14ac:dyDescent="0.25">
      <c r="C563" s="7"/>
    </row>
    <row r="564" spans="3:3" ht="15.75" customHeight="1" x14ac:dyDescent="0.25">
      <c r="C564" s="7"/>
    </row>
    <row r="565" spans="3:3" ht="15.75" customHeight="1" x14ac:dyDescent="0.25">
      <c r="C565" s="7"/>
    </row>
    <row r="566" spans="3:3" ht="15.75" customHeight="1" x14ac:dyDescent="0.25">
      <c r="C566" s="7"/>
    </row>
    <row r="567" spans="3:3" ht="15.75" customHeight="1" x14ac:dyDescent="0.25">
      <c r="C567" s="7"/>
    </row>
    <row r="568" spans="3:3" ht="15.75" customHeight="1" x14ac:dyDescent="0.25">
      <c r="C568" s="7"/>
    </row>
    <row r="569" spans="3:3" ht="15.75" customHeight="1" x14ac:dyDescent="0.25">
      <c r="C569" s="7"/>
    </row>
    <row r="570" spans="3:3" ht="15.75" customHeight="1" x14ac:dyDescent="0.25">
      <c r="C570" s="7"/>
    </row>
    <row r="571" spans="3:3" ht="15.75" customHeight="1" x14ac:dyDescent="0.25">
      <c r="C571" s="7"/>
    </row>
    <row r="572" spans="3:3" ht="15.75" customHeight="1" x14ac:dyDescent="0.25">
      <c r="C572" s="7"/>
    </row>
    <row r="573" spans="3:3" ht="15.75" customHeight="1" x14ac:dyDescent="0.25">
      <c r="C573" s="7"/>
    </row>
    <row r="574" spans="3:3" ht="15.75" customHeight="1" x14ac:dyDescent="0.25">
      <c r="C574" s="7"/>
    </row>
    <row r="575" spans="3:3" ht="15.75" customHeight="1" x14ac:dyDescent="0.25">
      <c r="C575" s="7"/>
    </row>
    <row r="576" spans="3:3" ht="15.75" customHeight="1" x14ac:dyDescent="0.25">
      <c r="C576" s="7"/>
    </row>
    <row r="577" spans="3:3" ht="15.75" customHeight="1" x14ac:dyDescent="0.25">
      <c r="C577" s="7"/>
    </row>
    <row r="578" spans="3:3" ht="15.75" customHeight="1" x14ac:dyDescent="0.25">
      <c r="C578" s="7"/>
    </row>
    <row r="579" spans="3:3" ht="15.75" customHeight="1" x14ac:dyDescent="0.25">
      <c r="C579" s="7"/>
    </row>
    <row r="580" spans="3:3" ht="15.75" customHeight="1" x14ac:dyDescent="0.25">
      <c r="C580" s="7"/>
    </row>
    <row r="581" spans="3:3" ht="15.75" customHeight="1" x14ac:dyDescent="0.25">
      <c r="C581" s="7"/>
    </row>
    <row r="582" spans="3:3" ht="15.75" customHeight="1" x14ac:dyDescent="0.25">
      <c r="C582" s="7"/>
    </row>
    <row r="583" spans="3:3" ht="15.75" customHeight="1" x14ac:dyDescent="0.25">
      <c r="C583" s="7"/>
    </row>
    <row r="584" spans="3:3" ht="15.75" customHeight="1" x14ac:dyDescent="0.25">
      <c r="C584" s="7"/>
    </row>
    <row r="585" spans="3:3" ht="15.75" customHeight="1" x14ac:dyDescent="0.25">
      <c r="C585" s="7"/>
    </row>
    <row r="586" spans="3:3" ht="15.75" customHeight="1" x14ac:dyDescent="0.25">
      <c r="C586" s="7"/>
    </row>
    <row r="587" spans="3:3" ht="15.75" customHeight="1" x14ac:dyDescent="0.25">
      <c r="C587" s="7"/>
    </row>
    <row r="588" spans="3:3" ht="15.75" customHeight="1" x14ac:dyDescent="0.25">
      <c r="C588" s="7"/>
    </row>
    <row r="589" spans="3:3" ht="15.75" customHeight="1" x14ac:dyDescent="0.25">
      <c r="C589" s="7"/>
    </row>
    <row r="590" spans="3:3" ht="15.75" customHeight="1" x14ac:dyDescent="0.25">
      <c r="C590" s="7"/>
    </row>
    <row r="591" spans="3:3" ht="15.75" customHeight="1" x14ac:dyDescent="0.25">
      <c r="C591" s="7"/>
    </row>
    <row r="592" spans="3:3" ht="15.75" customHeight="1" x14ac:dyDescent="0.25">
      <c r="C592" s="7"/>
    </row>
    <row r="593" spans="3:3" ht="15.75" customHeight="1" x14ac:dyDescent="0.25">
      <c r="C593" s="7"/>
    </row>
    <row r="594" spans="3:3" ht="15.75" customHeight="1" x14ac:dyDescent="0.25">
      <c r="C594" s="7"/>
    </row>
    <row r="595" spans="3:3" ht="15.75" customHeight="1" x14ac:dyDescent="0.25">
      <c r="C595" s="7"/>
    </row>
    <row r="596" spans="3:3" ht="15.75" customHeight="1" x14ac:dyDescent="0.25">
      <c r="C596" s="7"/>
    </row>
    <row r="597" spans="3:3" ht="15.75" customHeight="1" x14ac:dyDescent="0.25">
      <c r="C597" s="7"/>
    </row>
    <row r="598" spans="3:3" ht="15.75" customHeight="1" x14ac:dyDescent="0.25">
      <c r="C598" s="7"/>
    </row>
    <row r="599" spans="3:3" ht="15.75" customHeight="1" x14ac:dyDescent="0.25">
      <c r="C599" s="7"/>
    </row>
    <row r="600" spans="3:3" ht="15.75" customHeight="1" x14ac:dyDescent="0.25">
      <c r="C600" s="7"/>
    </row>
    <row r="601" spans="3:3" ht="15.75" customHeight="1" x14ac:dyDescent="0.25">
      <c r="C601" s="7"/>
    </row>
    <row r="602" spans="3:3" ht="15.75" customHeight="1" x14ac:dyDescent="0.25">
      <c r="C602" s="7"/>
    </row>
    <row r="603" spans="3:3" ht="15.75" customHeight="1" x14ac:dyDescent="0.25">
      <c r="C603" s="7"/>
    </row>
    <row r="604" spans="3:3" ht="15.75" customHeight="1" x14ac:dyDescent="0.25">
      <c r="C604" s="7"/>
    </row>
    <row r="605" spans="3:3" ht="15.75" customHeight="1" x14ac:dyDescent="0.25">
      <c r="C605" s="7"/>
    </row>
    <row r="606" spans="3:3" ht="15.75" customHeight="1" x14ac:dyDescent="0.25">
      <c r="C606" s="7"/>
    </row>
    <row r="607" spans="3:3" ht="15.75" customHeight="1" x14ac:dyDescent="0.25">
      <c r="C607" s="7"/>
    </row>
    <row r="608" spans="3:3" ht="15.75" customHeight="1" x14ac:dyDescent="0.25">
      <c r="C608" s="7"/>
    </row>
    <row r="609" spans="3:3" ht="15.75" customHeight="1" x14ac:dyDescent="0.25">
      <c r="C609" s="7"/>
    </row>
    <row r="610" spans="3:3" ht="15.75" customHeight="1" x14ac:dyDescent="0.25">
      <c r="C610" s="7"/>
    </row>
    <row r="611" spans="3:3" ht="15.75" customHeight="1" x14ac:dyDescent="0.25">
      <c r="C611" s="7"/>
    </row>
    <row r="612" spans="3:3" ht="15.75" customHeight="1" x14ac:dyDescent="0.25">
      <c r="C612" s="7"/>
    </row>
    <row r="613" spans="3:3" ht="15.75" customHeight="1" x14ac:dyDescent="0.25">
      <c r="C613" s="7"/>
    </row>
    <row r="614" spans="3:3" ht="15.75" customHeight="1" x14ac:dyDescent="0.25">
      <c r="C614" s="7"/>
    </row>
    <row r="615" spans="3:3" ht="15.75" customHeight="1" x14ac:dyDescent="0.25">
      <c r="C615" s="7"/>
    </row>
    <row r="616" spans="3:3" ht="15.75" customHeight="1" x14ac:dyDescent="0.25">
      <c r="C616" s="7"/>
    </row>
    <row r="617" spans="3:3" ht="15.75" customHeight="1" x14ac:dyDescent="0.25">
      <c r="C617" s="7"/>
    </row>
    <row r="618" spans="3:3" ht="15.75" customHeight="1" x14ac:dyDescent="0.25">
      <c r="C618" s="7"/>
    </row>
    <row r="619" spans="3:3" ht="15.75" customHeight="1" x14ac:dyDescent="0.25">
      <c r="C619" s="7"/>
    </row>
    <row r="620" spans="3:3" ht="15.75" customHeight="1" x14ac:dyDescent="0.25">
      <c r="C620" s="7"/>
    </row>
    <row r="621" spans="3:3" ht="15.75" customHeight="1" x14ac:dyDescent="0.25">
      <c r="C621" s="7"/>
    </row>
    <row r="622" spans="3:3" ht="15.75" customHeight="1" x14ac:dyDescent="0.25">
      <c r="C622" s="7"/>
    </row>
    <row r="623" spans="3:3" ht="15.75" customHeight="1" x14ac:dyDescent="0.25">
      <c r="C623" s="7"/>
    </row>
    <row r="624" spans="3:3" ht="15.75" customHeight="1" x14ac:dyDescent="0.25">
      <c r="C624" s="7"/>
    </row>
    <row r="625" spans="3:3" ht="15.75" customHeight="1" x14ac:dyDescent="0.25">
      <c r="C625" s="7"/>
    </row>
    <row r="626" spans="3:3" ht="15.75" customHeight="1" x14ac:dyDescent="0.25">
      <c r="C626" s="7"/>
    </row>
    <row r="627" spans="3:3" ht="15.75" customHeight="1" x14ac:dyDescent="0.25">
      <c r="C627" s="7"/>
    </row>
    <row r="628" spans="3:3" ht="15.75" customHeight="1" x14ac:dyDescent="0.25">
      <c r="C628" s="7"/>
    </row>
    <row r="629" spans="3:3" ht="15.75" customHeight="1" x14ac:dyDescent="0.25">
      <c r="C629" s="7"/>
    </row>
    <row r="630" spans="3:3" ht="15.75" customHeight="1" x14ac:dyDescent="0.25">
      <c r="C630" s="7"/>
    </row>
    <row r="631" spans="3:3" ht="15.75" customHeight="1" x14ac:dyDescent="0.25">
      <c r="C631" s="7"/>
    </row>
    <row r="632" spans="3:3" ht="15.75" customHeight="1" x14ac:dyDescent="0.25">
      <c r="C632" s="7"/>
    </row>
    <row r="633" spans="3:3" ht="15.75" customHeight="1" x14ac:dyDescent="0.25">
      <c r="C633" s="7"/>
    </row>
    <row r="634" spans="3:3" ht="15.75" customHeight="1" x14ac:dyDescent="0.25">
      <c r="C634" s="7"/>
    </row>
    <row r="635" spans="3:3" ht="15.75" customHeight="1" x14ac:dyDescent="0.25">
      <c r="C635" s="7"/>
    </row>
    <row r="636" spans="3:3" ht="15.75" customHeight="1" x14ac:dyDescent="0.25">
      <c r="C636" s="7"/>
    </row>
    <row r="637" spans="3:3" ht="15.75" customHeight="1" x14ac:dyDescent="0.25">
      <c r="C637" s="7"/>
    </row>
    <row r="638" spans="3:3" ht="15.75" customHeight="1" x14ac:dyDescent="0.25">
      <c r="C638" s="7"/>
    </row>
    <row r="639" spans="3:3" ht="15.75" customHeight="1" x14ac:dyDescent="0.25">
      <c r="C639" s="7"/>
    </row>
    <row r="640" spans="3:3" ht="15.75" customHeight="1" x14ac:dyDescent="0.25">
      <c r="C640" s="7"/>
    </row>
    <row r="641" spans="3:3" ht="15.75" customHeight="1" x14ac:dyDescent="0.25">
      <c r="C641" s="7"/>
    </row>
    <row r="642" spans="3:3" ht="15.75" customHeight="1" x14ac:dyDescent="0.25">
      <c r="C642" s="7"/>
    </row>
    <row r="643" spans="3:3" ht="15.75" customHeight="1" x14ac:dyDescent="0.25">
      <c r="C643" s="7"/>
    </row>
    <row r="644" spans="3:3" ht="15.75" customHeight="1" x14ac:dyDescent="0.25">
      <c r="C644" s="7"/>
    </row>
    <row r="645" spans="3:3" ht="15.75" customHeight="1" x14ac:dyDescent="0.25">
      <c r="C645" s="7"/>
    </row>
    <row r="646" spans="3:3" ht="15.75" customHeight="1" x14ac:dyDescent="0.25">
      <c r="C646" s="7"/>
    </row>
    <row r="647" spans="3:3" ht="15.75" customHeight="1" x14ac:dyDescent="0.25">
      <c r="C647" s="7"/>
    </row>
    <row r="648" spans="3:3" ht="15.75" customHeight="1" x14ac:dyDescent="0.25">
      <c r="C648" s="7"/>
    </row>
    <row r="649" spans="3:3" ht="15.75" customHeight="1" x14ac:dyDescent="0.25">
      <c r="C649" s="7"/>
    </row>
    <row r="650" spans="3:3" ht="15.75" customHeight="1" x14ac:dyDescent="0.25">
      <c r="C650" s="7"/>
    </row>
    <row r="651" spans="3:3" ht="15.75" customHeight="1" x14ac:dyDescent="0.25">
      <c r="C651" s="7"/>
    </row>
    <row r="652" spans="3:3" ht="15.75" customHeight="1" x14ac:dyDescent="0.25">
      <c r="C652" s="7"/>
    </row>
    <row r="653" spans="3:3" ht="15.75" customHeight="1" x14ac:dyDescent="0.25">
      <c r="C653" s="7"/>
    </row>
    <row r="654" spans="3:3" ht="15.75" customHeight="1" x14ac:dyDescent="0.25">
      <c r="C654" s="7"/>
    </row>
    <row r="655" spans="3:3" ht="15.75" customHeight="1" x14ac:dyDescent="0.25">
      <c r="C655" s="7"/>
    </row>
    <row r="656" spans="3:3" ht="15.75" customHeight="1" x14ac:dyDescent="0.25">
      <c r="C656" s="7"/>
    </row>
    <row r="657" spans="3:3" ht="15.75" customHeight="1" x14ac:dyDescent="0.25">
      <c r="C657" s="7"/>
    </row>
    <row r="658" spans="3:3" ht="15.75" customHeight="1" x14ac:dyDescent="0.25">
      <c r="C658" s="7"/>
    </row>
    <row r="659" spans="3:3" ht="15.75" customHeight="1" x14ac:dyDescent="0.25">
      <c r="C659" s="7"/>
    </row>
    <row r="660" spans="3:3" ht="15.75" customHeight="1" x14ac:dyDescent="0.25">
      <c r="C660" s="7"/>
    </row>
    <row r="661" spans="3:3" ht="15.75" customHeight="1" x14ac:dyDescent="0.25">
      <c r="C661" s="7"/>
    </row>
    <row r="662" spans="3:3" ht="15.75" customHeight="1" x14ac:dyDescent="0.25">
      <c r="C662" s="7"/>
    </row>
    <row r="663" spans="3:3" ht="15.75" customHeight="1" x14ac:dyDescent="0.25">
      <c r="C663" s="7"/>
    </row>
    <row r="664" spans="3:3" ht="15.75" customHeight="1" x14ac:dyDescent="0.25">
      <c r="C664" s="7"/>
    </row>
    <row r="665" spans="3:3" ht="15.75" customHeight="1" x14ac:dyDescent="0.25">
      <c r="C665" s="7"/>
    </row>
    <row r="666" spans="3:3" ht="15.75" customHeight="1" x14ac:dyDescent="0.25">
      <c r="C666" s="7"/>
    </row>
    <row r="667" spans="3:3" ht="15.75" customHeight="1" x14ac:dyDescent="0.25">
      <c r="C667" s="7"/>
    </row>
    <row r="668" spans="3:3" ht="15.75" customHeight="1" x14ac:dyDescent="0.25">
      <c r="C668" s="7"/>
    </row>
    <row r="669" spans="3:3" ht="15.75" customHeight="1" x14ac:dyDescent="0.25">
      <c r="C669" s="7"/>
    </row>
    <row r="670" spans="3:3" ht="15.75" customHeight="1" x14ac:dyDescent="0.25">
      <c r="C670" s="7"/>
    </row>
    <row r="671" spans="3:3" ht="15.75" customHeight="1" x14ac:dyDescent="0.25">
      <c r="C671" s="7"/>
    </row>
    <row r="672" spans="3:3" ht="15.75" customHeight="1" x14ac:dyDescent="0.25">
      <c r="C672" s="7"/>
    </row>
    <row r="673" spans="3:3" ht="15.75" customHeight="1" x14ac:dyDescent="0.25">
      <c r="C673" s="7"/>
    </row>
    <row r="674" spans="3:3" ht="15.75" customHeight="1" x14ac:dyDescent="0.25">
      <c r="C674" s="7"/>
    </row>
    <row r="675" spans="3:3" ht="15.75" customHeight="1" x14ac:dyDescent="0.25">
      <c r="C675" s="7"/>
    </row>
    <row r="676" spans="3:3" ht="15.75" customHeight="1" x14ac:dyDescent="0.25">
      <c r="C676" s="7"/>
    </row>
    <row r="677" spans="3:3" ht="15.75" customHeight="1" x14ac:dyDescent="0.25">
      <c r="C677" s="7"/>
    </row>
    <row r="678" spans="3:3" ht="15.75" customHeight="1" x14ac:dyDescent="0.25">
      <c r="C678" s="7"/>
    </row>
    <row r="679" spans="3:3" ht="15.75" customHeight="1" x14ac:dyDescent="0.25">
      <c r="C679" s="7"/>
    </row>
    <row r="680" spans="3:3" ht="15.75" customHeight="1" x14ac:dyDescent="0.25">
      <c r="C680" s="7"/>
    </row>
    <row r="681" spans="3:3" ht="15.75" customHeight="1" x14ac:dyDescent="0.25">
      <c r="C681" s="7"/>
    </row>
    <row r="682" spans="3:3" ht="15.75" customHeight="1" x14ac:dyDescent="0.25">
      <c r="C682" s="7"/>
    </row>
    <row r="683" spans="3:3" ht="15.75" customHeight="1" x14ac:dyDescent="0.25">
      <c r="C683" s="7"/>
    </row>
    <row r="684" spans="3:3" ht="15.75" customHeight="1" x14ac:dyDescent="0.25">
      <c r="C684" s="7"/>
    </row>
    <row r="685" spans="3:3" ht="15.75" customHeight="1" x14ac:dyDescent="0.25">
      <c r="C685" s="7"/>
    </row>
    <row r="686" spans="3:3" ht="15.75" customHeight="1" x14ac:dyDescent="0.25">
      <c r="C686" s="7"/>
    </row>
    <row r="687" spans="3:3" ht="15.75" customHeight="1" x14ac:dyDescent="0.25">
      <c r="C687" s="7"/>
    </row>
    <row r="688" spans="3:3" ht="15.75" customHeight="1" x14ac:dyDescent="0.25">
      <c r="C688" s="7"/>
    </row>
    <row r="689" spans="3:3" ht="15.75" customHeight="1" x14ac:dyDescent="0.25">
      <c r="C689" s="7"/>
    </row>
    <row r="690" spans="3:3" ht="15.75" customHeight="1" x14ac:dyDescent="0.25">
      <c r="C690" s="7"/>
    </row>
    <row r="691" spans="3:3" ht="15.75" customHeight="1" x14ac:dyDescent="0.25">
      <c r="C691" s="7"/>
    </row>
    <row r="692" spans="3:3" ht="15.75" customHeight="1" x14ac:dyDescent="0.25">
      <c r="C692" s="7"/>
    </row>
    <row r="693" spans="3:3" ht="15.75" customHeight="1" x14ac:dyDescent="0.25">
      <c r="C693" s="7"/>
    </row>
    <row r="694" spans="3:3" ht="15.75" customHeight="1" x14ac:dyDescent="0.25">
      <c r="C694" s="7"/>
    </row>
    <row r="695" spans="3:3" ht="15.75" customHeight="1" x14ac:dyDescent="0.25">
      <c r="C695" s="7"/>
    </row>
    <row r="696" spans="3:3" ht="15.75" customHeight="1" x14ac:dyDescent="0.25">
      <c r="C696" s="7"/>
    </row>
    <row r="697" spans="3:3" ht="15.75" customHeight="1" x14ac:dyDescent="0.25">
      <c r="C697" s="7"/>
    </row>
    <row r="698" spans="3:3" ht="15.75" customHeight="1" x14ac:dyDescent="0.25">
      <c r="C698" s="7"/>
    </row>
    <row r="699" spans="3:3" ht="15.75" customHeight="1" x14ac:dyDescent="0.25">
      <c r="C699" s="7"/>
    </row>
    <row r="700" spans="3:3" ht="15.75" customHeight="1" x14ac:dyDescent="0.25">
      <c r="C700" s="7"/>
    </row>
    <row r="701" spans="3:3" ht="15.75" customHeight="1" x14ac:dyDescent="0.25">
      <c r="C701" s="7"/>
    </row>
    <row r="702" spans="3:3" ht="15.75" customHeight="1" x14ac:dyDescent="0.25">
      <c r="C702" s="7"/>
    </row>
    <row r="703" spans="3:3" ht="15.75" customHeight="1" x14ac:dyDescent="0.25">
      <c r="C703" s="7"/>
    </row>
    <row r="704" spans="3:3" ht="15.75" customHeight="1" x14ac:dyDescent="0.25">
      <c r="C704" s="7"/>
    </row>
    <row r="705" spans="3:3" ht="15.75" customHeight="1" x14ac:dyDescent="0.25">
      <c r="C705" s="7"/>
    </row>
    <row r="706" spans="3:3" ht="15.75" customHeight="1" x14ac:dyDescent="0.25">
      <c r="C706" s="7"/>
    </row>
    <row r="707" spans="3:3" ht="15.75" customHeight="1" x14ac:dyDescent="0.25">
      <c r="C707" s="7"/>
    </row>
    <row r="708" spans="3:3" ht="15.75" customHeight="1" x14ac:dyDescent="0.25">
      <c r="C708" s="7"/>
    </row>
    <row r="709" spans="3:3" ht="15.75" customHeight="1" x14ac:dyDescent="0.25">
      <c r="C709" s="7"/>
    </row>
    <row r="710" spans="3:3" ht="15.75" customHeight="1" x14ac:dyDescent="0.25">
      <c r="C710" s="7"/>
    </row>
    <row r="711" spans="3:3" ht="15.75" customHeight="1" x14ac:dyDescent="0.25">
      <c r="C711" s="7"/>
    </row>
    <row r="712" spans="3:3" ht="15.75" customHeight="1" x14ac:dyDescent="0.25">
      <c r="C712" s="7"/>
    </row>
    <row r="713" spans="3:3" ht="15.75" customHeight="1" x14ac:dyDescent="0.25">
      <c r="C713" s="7"/>
    </row>
    <row r="714" spans="3:3" ht="15.75" customHeight="1" x14ac:dyDescent="0.25">
      <c r="C714" s="7"/>
    </row>
    <row r="715" spans="3:3" ht="15.75" customHeight="1" x14ac:dyDescent="0.25">
      <c r="C715" s="7"/>
    </row>
    <row r="716" spans="3:3" ht="15.75" customHeight="1" x14ac:dyDescent="0.25">
      <c r="C716" s="7"/>
    </row>
    <row r="717" spans="3:3" ht="15.75" customHeight="1" x14ac:dyDescent="0.25">
      <c r="C717" s="7"/>
    </row>
    <row r="718" spans="3:3" ht="15.75" customHeight="1" x14ac:dyDescent="0.25">
      <c r="C718" s="7"/>
    </row>
    <row r="719" spans="3:3" ht="15.75" customHeight="1" x14ac:dyDescent="0.25">
      <c r="C719" s="7"/>
    </row>
    <row r="720" spans="3:3" ht="15.75" customHeight="1" x14ac:dyDescent="0.25">
      <c r="C720" s="7"/>
    </row>
    <row r="721" spans="3:3" ht="15.75" customHeight="1" x14ac:dyDescent="0.25">
      <c r="C721" s="7"/>
    </row>
    <row r="722" spans="3:3" ht="15.75" customHeight="1" x14ac:dyDescent="0.25">
      <c r="C722" s="7"/>
    </row>
    <row r="723" spans="3:3" ht="15.75" customHeight="1" x14ac:dyDescent="0.25">
      <c r="C723" s="7"/>
    </row>
    <row r="724" spans="3:3" ht="15.75" customHeight="1" x14ac:dyDescent="0.25">
      <c r="C724" s="7"/>
    </row>
    <row r="725" spans="3:3" ht="15.75" customHeight="1" x14ac:dyDescent="0.25">
      <c r="C725" s="7"/>
    </row>
    <row r="726" spans="3:3" ht="15.75" customHeight="1" x14ac:dyDescent="0.25">
      <c r="C726" s="7"/>
    </row>
    <row r="727" spans="3:3" ht="15.75" customHeight="1" x14ac:dyDescent="0.25">
      <c r="C727" s="7"/>
    </row>
    <row r="728" spans="3:3" ht="15.75" customHeight="1" x14ac:dyDescent="0.25">
      <c r="C728" s="7"/>
    </row>
    <row r="729" spans="3:3" ht="15.75" customHeight="1" x14ac:dyDescent="0.25">
      <c r="C729" s="7"/>
    </row>
    <row r="730" spans="3:3" ht="15.75" customHeight="1" x14ac:dyDescent="0.25">
      <c r="C730" s="7"/>
    </row>
    <row r="731" spans="3:3" ht="15.75" customHeight="1" x14ac:dyDescent="0.25">
      <c r="C731" s="7"/>
    </row>
    <row r="732" spans="3:3" ht="15.75" customHeight="1" x14ac:dyDescent="0.25">
      <c r="C732" s="7"/>
    </row>
    <row r="733" spans="3:3" ht="15.75" customHeight="1" x14ac:dyDescent="0.25">
      <c r="C733" s="7"/>
    </row>
    <row r="734" spans="3:3" ht="15.75" customHeight="1" x14ac:dyDescent="0.25">
      <c r="C734" s="7"/>
    </row>
    <row r="735" spans="3:3" ht="15.75" customHeight="1" x14ac:dyDescent="0.25">
      <c r="C735" s="7"/>
    </row>
    <row r="736" spans="3:3" ht="15.75" customHeight="1" x14ac:dyDescent="0.25">
      <c r="C736" s="7"/>
    </row>
    <row r="737" spans="3:3" ht="15.75" customHeight="1" x14ac:dyDescent="0.25">
      <c r="C737" s="7"/>
    </row>
    <row r="738" spans="3:3" ht="15.75" customHeight="1" x14ac:dyDescent="0.25">
      <c r="C738" s="7"/>
    </row>
    <row r="739" spans="3:3" ht="15.75" customHeight="1" x14ac:dyDescent="0.25">
      <c r="C739" s="7"/>
    </row>
    <row r="740" spans="3:3" ht="15.75" customHeight="1" x14ac:dyDescent="0.25">
      <c r="C740" s="7"/>
    </row>
    <row r="741" spans="3:3" ht="15.75" customHeight="1" x14ac:dyDescent="0.25">
      <c r="C741" s="7"/>
    </row>
    <row r="742" spans="3:3" ht="15.75" customHeight="1" x14ac:dyDescent="0.25">
      <c r="C742" s="7"/>
    </row>
    <row r="743" spans="3:3" ht="15.75" customHeight="1" x14ac:dyDescent="0.25">
      <c r="C743" s="7"/>
    </row>
    <row r="744" spans="3:3" ht="15.75" customHeight="1" x14ac:dyDescent="0.25">
      <c r="C744" s="7"/>
    </row>
    <row r="745" spans="3:3" ht="15.75" customHeight="1" x14ac:dyDescent="0.25">
      <c r="C745" s="7"/>
    </row>
    <row r="746" spans="3:3" ht="15.75" customHeight="1" x14ac:dyDescent="0.25">
      <c r="C746" s="7"/>
    </row>
    <row r="747" spans="3:3" ht="15.75" customHeight="1" x14ac:dyDescent="0.25">
      <c r="C747" s="7"/>
    </row>
    <row r="748" spans="3:3" ht="15.75" customHeight="1" x14ac:dyDescent="0.25">
      <c r="C748" s="7"/>
    </row>
    <row r="749" spans="3:3" ht="15.75" customHeight="1" x14ac:dyDescent="0.25">
      <c r="C749" s="7"/>
    </row>
    <row r="750" spans="3:3" ht="15.75" customHeight="1" x14ac:dyDescent="0.25">
      <c r="C750" s="7"/>
    </row>
    <row r="751" spans="3:3" ht="15.75" customHeight="1" x14ac:dyDescent="0.25">
      <c r="C751" s="7"/>
    </row>
    <row r="752" spans="3:3" ht="15.75" customHeight="1" x14ac:dyDescent="0.25">
      <c r="C752" s="7"/>
    </row>
    <row r="753" spans="3:3" ht="15.75" customHeight="1" x14ac:dyDescent="0.25">
      <c r="C753" s="7"/>
    </row>
    <row r="754" spans="3:3" ht="15.75" customHeight="1" x14ac:dyDescent="0.25">
      <c r="C754" s="7"/>
    </row>
    <row r="755" spans="3:3" ht="15.75" customHeight="1" x14ac:dyDescent="0.25">
      <c r="C755" s="7"/>
    </row>
    <row r="756" spans="3:3" ht="15.75" customHeight="1" x14ac:dyDescent="0.25">
      <c r="C756" s="7"/>
    </row>
    <row r="757" spans="3:3" ht="15.75" customHeight="1" x14ac:dyDescent="0.25">
      <c r="C757" s="7"/>
    </row>
    <row r="758" spans="3:3" ht="15.75" customHeight="1" x14ac:dyDescent="0.25">
      <c r="C758" s="7"/>
    </row>
    <row r="759" spans="3:3" ht="15.75" customHeight="1" x14ac:dyDescent="0.25">
      <c r="C759" s="7"/>
    </row>
    <row r="760" spans="3:3" ht="15.75" customHeight="1" x14ac:dyDescent="0.25">
      <c r="C760" s="7"/>
    </row>
    <row r="761" spans="3:3" ht="15.75" customHeight="1" x14ac:dyDescent="0.25">
      <c r="C761" s="7"/>
    </row>
    <row r="762" spans="3:3" ht="15.75" customHeight="1" x14ac:dyDescent="0.25">
      <c r="C762" s="7"/>
    </row>
    <row r="763" spans="3:3" ht="15.75" customHeight="1" x14ac:dyDescent="0.25">
      <c r="C763" s="7"/>
    </row>
    <row r="764" spans="3:3" ht="15.75" customHeight="1" x14ac:dyDescent="0.25">
      <c r="C764" s="7"/>
    </row>
    <row r="765" spans="3:3" ht="15.75" customHeight="1" x14ac:dyDescent="0.25">
      <c r="C765" s="7"/>
    </row>
    <row r="766" spans="3:3" ht="15.75" customHeight="1" x14ac:dyDescent="0.25">
      <c r="C766" s="7"/>
    </row>
    <row r="767" spans="3:3" ht="15.75" customHeight="1" x14ac:dyDescent="0.25">
      <c r="C767" s="7"/>
    </row>
    <row r="768" spans="3:3" ht="15.75" customHeight="1" x14ac:dyDescent="0.25">
      <c r="C768" s="7"/>
    </row>
    <row r="769" spans="3:3" ht="15.75" customHeight="1" x14ac:dyDescent="0.25">
      <c r="C769" s="7"/>
    </row>
    <row r="770" spans="3:3" ht="15.75" customHeight="1" x14ac:dyDescent="0.25">
      <c r="C770" s="7"/>
    </row>
    <row r="771" spans="3:3" ht="15.75" customHeight="1" x14ac:dyDescent="0.25">
      <c r="C771" s="7"/>
    </row>
    <row r="772" spans="3:3" ht="15.75" customHeight="1" x14ac:dyDescent="0.25">
      <c r="C772" s="7"/>
    </row>
    <row r="773" spans="3:3" ht="15.75" customHeight="1" x14ac:dyDescent="0.25">
      <c r="C773" s="7"/>
    </row>
    <row r="774" spans="3:3" ht="15.75" customHeight="1" x14ac:dyDescent="0.25">
      <c r="C774" s="7"/>
    </row>
    <row r="775" spans="3:3" ht="15.75" customHeight="1" x14ac:dyDescent="0.25">
      <c r="C775" s="7"/>
    </row>
    <row r="776" spans="3:3" ht="15.75" customHeight="1" x14ac:dyDescent="0.25">
      <c r="C776" s="7"/>
    </row>
    <row r="777" spans="3:3" ht="15.75" customHeight="1" x14ac:dyDescent="0.25">
      <c r="C777" s="7"/>
    </row>
    <row r="778" spans="3:3" ht="15.75" customHeight="1" x14ac:dyDescent="0.25">
      <c r="C778" s="7"/>
    </row>
    <row r="779" spans="3:3" ht="15.75" customHeight="1" x14ac:dyDescent="0.25">
      <c r="C779" s="7"/>
    </row>
    <row r="780" spans="3:3" ht="15.75" customHeight="1" x14ac:dyDescent="0.25">
      <c r="C780" s="7"/>
    </row>
    <row r="781" spans="3:3" ht="15.75" customHeight="1" x14ac:dyDescent="0.25">
      <c r="C781" s="7"/>
    </row>
    <row r="782" spans="3:3" ht="15.75" customHeight="1" x14ac:dyDescent="0.25">
      <c r="C782" s="7"/>
    </row>
    <row r="783" spans="3:3" ht="15.75" customHeight="1" x14ac:dyDescent="0.25">
      <c r="C783" s="7"/>
    </row>
    <row r="784" spans="3:3" ht="15.75" customHeight="1" x14ac:dyDescent="0.25">
      <c r="C784" s="7"/>
    </row>
    <row r="785" spans="3:3" ht="15.75" customHeight="1" x14ac:dyDescent="0.25">
      <c r="C785" s="7"/>
    </row>
    <row r="786" spans="3:3" ht="15.75" customHeight="1" x14ac:dyDescent="0.25">
      <c r="C786" s="7"/>
    </row>
    <row r="787" spans="3:3" ht="15.75" customHeight="1" x14ac:dyDescent="0.25">
      <c r="C787" s="7"/>
    </row>
    <row r="788" spans="3:3" ht="15.75" customHeight="1" x14ac:dyDescent="0.25">
      <c r="C788" s="7"/>
    </row>
    <row r="789" spans="3:3" ht="15.75" customHeight="1" x14ac:dyDescent="0.25">
      <c r="C789" s="7"/>
    </row>
    <row r="790" spans="3:3" ht="15.75" customHeight="1" x14ac:dyDescent="0.25">
      <c r="C790" s="7"/>
    </row>
    <row r="791" spans="3:3" ht="15.75" customHeight="1" x14ac:dyDescent="0.25">
      <c r="C791" s="7"/>
    </row>
    <row r="792" spans="3:3" ht="15.75" customHeight="1" x14ac:dyDescent="0.25">
      <c r="C792" s="7"/>
    </row>
    <row r="793" spans="3:3" ht="15.75" customHeight="1" x14ac:dyDescent="0.25">
      <c r="C793" s="7"/>
    </row>
    <row r="794" spans="3:3" ht="15.75" customHeight="1" x14ac:dyDescent="0.25">
      <c r="C794" s="7"/>
    </row>
    <row r="795" spans="3:3" ht="15.75" customHeight="1" x14ac:dyDescent="0.25">
      <c r="C795" s="7"/>
    </row>
    <row r="796" spans="3:3" ht="15.75" customHeight="1" x14ac:dyDescent="0.25">
      <c r="C796" s="7"/>
    </row>
    <row r="797" spans="3:3" ht="15.75" customHeight="1" x14ac:dyDescent="0.25">
      <c r="C797" s="7"/>
    </row>
    <row r="798" spans="3:3" ht="15.75" customHeight="1" x14ac:dyDescent="0.25">
      <c r="C798" s="7"/>
    </row>
    <row r="799" spans="3:3" ht="15.75" customHeight="1" x14ac:dyDescent="0.25">
      <c r="C799" s="7"/>
    </row>
    <row r="800" spans="3:3" ht="15.75" customHeight="1" x14ac:dyDescent="0.25">
      <c r="C800" s="7"/>
    </row>
    <row r="801" spans="3:3" ht="15.75" customHeight="1" x14ac:dyDescent="0.25">
      <c r="C801" s="7"/>
    </row>
    <row r="802" spans="3:3" ht="15.75" customHeight="1" x14ac:dyDescent="0.25">
      <c r="C802" s="7"/>
    </row>
    <row r="803" spans="3:3" ht="15.75" customHeight="1" x14ac:dyDescent="0.25">
      <c r="C803" s="7"/>
    </row>
    <row r="804" spans="3:3" ht="15.75" customHeight="1" x14ac:dyDescent="0.25">
      <c r="C804" s="7"/>
    </row>
    <row r="805" spans="3:3" ht="15.75" customHeight="1" x14ac:dyDescent="0.25">
      <c r="C805" s="7"/>
    </row>
    <row r="806" spans="3:3" ht="15.75" customHeight="1" x14ac:dyDescent="0.25">
      <c r="C806" s="7"/>
    </row>
    <row r="807" spans="3:3" ht="15.75" customHeight="1" x14ac:dyDescent="0.25">
      <c r="C807" s="7"/>
    </row>
    <row r="808" spans="3:3" ht="15.75" customHeight="1" x14ac:dyDescent="0.25">
      <c r="C808" s="7"/>
    </row>
    <row r="809" spans="3:3" ht="15.75" customHeight="1" x14ac:dyDescent="0.25">
      <c r="C809" s="7"/>
    </row>
    <row r="810" spans="3:3" ht="15.75" customHeight="1" x14ac:dyDescent="0.25">
      <c r="C810" s="7"/>
    </row>
    <row r="811" spans="3:3" ht="15.75" customHeight="1" x14ac:dyDescent="0.25">
      <c r="C811" s="7"/>
    </row>
    <row r="812" spans="3:3" ht="15.75" customHeight="1" x14ac:dyDescent="0.25">
      <c r="C812" s="7"/>
    </row>
    <row r="813" spans="3:3" ht="15.75" customHeight="1" x14ac:dyDescent="0.25">
      <c r="C813" s="7"/>
    </row>
    <row r="814" spans="3:3" ht="15.75" customHeight="1" x14ac:dyDescent="0.25">
      <c r="C814" s="7"/>
    </row>
    <row r="815" spans="3:3" ht="15.75" customHeight="1" x14ac:dyDescent="0.25">
      <c r="C815" s="7"/>
    </row>
    <row r="816" spans="3:3" ht="15.75" customHeight="1" x14ac:dyDescent="0.25">
      <c r="C816" s="7"/>
    </row>
    <row r="817" spans="3:3" ht="15.75" customHeight="1" x14ac:dyDescent="0.25">
      <c r="C817" s="7"/>
    </row>
    <row r="818" spans="3:3" ht="15.75" customHeight="1" x14ac:dyDescent="0.25">
      <c r="C818" s="7"/>
    </row>
    <row r="819" spans="3:3" ht="15.75" customHeight="1" x14ac:dyDescent="0.25">
      <c r="C819" s="7"/>
    </row>
    <row r="820" spans="3:3" ht="15.75" customHeight="1" x14ac:dyDescent="0.25">
      <c r="C820" s="7"/>
    </row>
    <row r="821" spans="3:3" ht="15.75" customHeight="1" x14ac:dyDescent="0.25">
      <c r="C821" s="7"/>
    </row>
    <row r="822" spans="3:3" ht="15.75" customHeight="1" x14ac:dyDescent="0.25">
      <c r="C822" s="7"/>
    </row>
    <row r="823" spans="3:3" ht="15.75" customHeight="1" x14ac:dyDescent="0.25">
      <c r="C823" s="7"/>
    </row>
    <row r="824" spans="3:3" ht="15.75" customHeight="1" x14ac:dyDescent="0.25">
      <c r="C824" s="7"/>
    </row>
    <row r="825" spans="3:3" ht="15.75" customHeight="1" x14ac:dyDescent="0.25">
      <c r="C825" s="7"/>
    </row>
    <row r="826" spans="3:3" ht="15.75" customHeight="1" x14ac:dyDescent="0.25">
      <c r="C826" s="7"/>
    </row>
    <row r="827" spans="3:3" ht="15.75" customHeight="1" x14ac:dyDescent="0.25">
      <c r="C827" s="7"/>
    </row>
    <row r="828" spans="3:3" ht="15.75" customHeight="1" x14ac:dyDescent="0.25">
      <c r="C828" s="7"/>
    </row>
    <row r="829" spans="3:3" ht="15.75" customHeight="1" x14ac:dyDescent="0.25">
      <c r="C829" s="7"/>
    </row>
    <row r="830" spans="3:3" ht="15.75" customHeight="1" x14ac:dyDescent="0.25">
      <c r="C830" s="7"/>
    </row>
    <row r="831" spans="3:3" ht="15.75" customHeight="1" x14ac:dyDescent="0.25">
      <c r="C831" s="7"/>
    </row>
    <row r="832" spans="3:3" ht="15.75" customHeight="1" x14ac:dyDescent="0.25">
      <c r="C832" s="7"/>
    </row>
    <row r="833" spans="3:3" ht="15.75" customHeight="1" x14ac:dyDescent="0.25">
      <c r="C833" s="7"/>
    </row>
    <row r="834" spans="3:3" ht="15.75" customHeight="1" x14ac:dyDescent="0.25">
      <c r="C834" s="7"/>
    </row>
    <row r="835" spans="3:3" ht="15.75" customHeight="1" x14ac:dyDescent="0.25">
      <c r="C835" s="7"/>
    </row>
    <row r="836" spans="3:3" ht="15.75" customHeight="1" x14ac:dyDescent="0.25">
      <c r="C836" s="7"/>
    </row>
    <row r="837" spans="3:3" ht="15.75" customHeight="1" x14ac:dyDescent="0.25">
      <c r="C837" s="7"/>
    </row>
    <row r="838" spans="3:3" ht="15.75" customHeight="1" x14ac:dyDescent="0.25">
      <c r="C838" s="7"/>
    </row>
    <row r="839" spans="3:3" ht="15.75" customHeight="1" x14ac:dyDescent="0.25">
      <c r="C839" s="7"/>
    </row>
    <row r="840" spans="3:3" ht="15.75" customHeight="1" x14ac:dyDescent="0.25">
      <c r="C840" s="7"/>
    </row>
    <row r="841" spans="3:3" ht="15.75" customHeight="1" x14ac:dyDescent="0.25">
      <c r="C841" s="7"/>
    </row>
    <row r="842" spans="3:3" ht="15.75" customHeight="1" x14ac:dyDescent="0.25">
      <c r="C842" s="7"/>
    </row>
    <row r="843" spans="3:3" ht="15.75" customHeight="1" x14ac:dyDescent="0.25">
      <c r="C843" s="7"/>
    </row>
    <row r="844" spans="3:3" ht="15.75" customHeight="1" x14ac:dyDescent="0.25">
      <c r="C844" s="7"/>
    </row>
    <row r="845" spans="3:3" ht="15.75" customHeight="1" x14ac:dyDescent="0.25">
      <c r="C845" s="7"/>
    </row>
    <row r="846" spans="3:3" ht="15.75" customHeight="1" x14ac:dyDescent="0.25">
      <c r="C846" s="7"/>
    </row>
    <row r="847" spans="3:3" ht="15.75" customHeight="1" x14ac:dyDescent="0.25">
      <c r="C847" s="7"/>
    </row>
    <row r="848" spans="3:3" ht="15.75" customHeight="1" x14ac:dyDescent="0.25">
      <c r="C848" s="7"/>
    </row>
    <row r="849" spans="3:3" ht="15.75" customHeight="1" x14ac:dyDescent="0.25">
      <c r="C849" s="7"/>
    </row>
    <row r="850" spans="3:3" ht="15.75" customHeight="1" x14ac:dyDescent="0.25">
      <c r="C850" s="7"/>
    </row>
    <row r="851" spans="3:3" ht="15.75" customHeight="1" x14ac:dyDescent="0.25">
      <c r="C851" s="7"/>
    </row>
    <row r="852" spans="3:3" ht="15.75" customHeight="1" x14ac:dyDescent="0.25">
      <c r="C852" s="7"/>
    </row>
    <row r="853" spans="3:3" ht="15.75" customHeight="1" x14ac:dyDescent="0.25">
      <c r="C853" s="7"/>
    </row>
    <row r="854" spans="3:3" ht="15.75" customHeight="1" x14ac:dyDescent="0.25">
      <c r="C854" s="7"/>
    </row>
    <row r="855" spans="3:3" ht="15.75" customHeight="1" x14ac:dyDescent="0.25">
      <c r="C855" s="7"/>
    </row>
    <row r="856" spans="3:3" ht="15.75" customHeight="1" x14ac:dyDescent="0.25">
      <c r="C856" s="7"/>
    </row>
    <row r="857" spans="3:3" ht="15.75" customHeight="1" x14ac:dyDescent="0.25">
      <c r="C857" s="7"/>
    </row>
    <row r="858" spans="3:3" ht="15.75" customHeight="1" x14ac:dyDescent="0.25">
      <c r="C858" s="7"/>
    </row>
    <row r="859" spans="3:3" ht="15.75" customHeight="1" x14ac:dyDescent="0.25">
      <c r="C859" s="7"/>
    </row>
    <row r="860" spans="3:3" ht="15.75" customHeight="1" x14ac:dyDescent="0.25">
      <c r="C860" s="7"/>
    </row>
    <row r="861" spans="3:3" ht="15.75" customHeight="1" x14ac:dyDescent="0.25">
      <c r="C861" s="7"/>
    </row>
    <row r="862" spans="3:3" ht="15.75" customHeight="1" x14ac:dyDescent="0.25">
      <c r="C862" s="7"/>
    </row>
    <row r="863" spans="3:3" ht="15.75" customHeight="1" x14ac:dyDescent="0.25">
      <c r="C863" s="7"/>
    </row>
    <row r="864" spans="3:3" ht="15.75" customHeight="1" x14ac:dyDescent="0.25">
      <c r="C864" s="7"/>
    </row>
    <row r="865" spans="3:3" ht="15.75" customHeight="1" x14ac:dyDescent="0.25">
      <c r="C865" s="7"/>
    </row>
    <row r="866" spans="3:3" ht="15.75" customHeight="1" x14ac:dyDescent="0.25">
      <c r="C866" s="7"/>
    </row>
    <row r="867" spans="3:3" ht="15.75" customHeight="1" x14ac:dyDescent="0.25">
      <c r="C867" s="7"/>
    </row>
    <row r="868" spans="3:3" ht="15.75" customHeight="1" x14ac:dyDescent="0.25">
      <c r="C868" s="7"/>
    </row>
    <row r="869" spans="3:3" ht="15.75" customHeight="1" x14ac:dyDescent="0.25">
      <c r="C869" s="7"/>
    </row>
    <row r="870" spans="3:3" ht="15.75" customHeight="1" x14ac:dyDescent="0.25">
      <c r="C870" s="7"/>
    </row>
    <row r="871" spans="3:3" ht="15.75" customHeight="1" x14ac:dyDescent="0.25">
      <c r="C871" s="7"/>
    </row>
    <row r="872" spans="3:3" ht="15.75" customHeight="1" x14ac:dyDescent="0.25">
      <c r="C872" s="7"/>
    </row>
    <row r="873" spans="3:3" ht="15.75" customHeight="1" x14ac:dyDescent="0.25">
      <c r="C873" s="7"/>
    </row>
    <row r="874" spans="3:3" ht="15.75" customHeight="1" x14ac:dyDescent="0.25">
      <c r="C874" s="7"/>
    </row>
    <row r="875" spans="3:3" ht="15.75" customHeight="1" x14ac:dyDescent="0.25">
      <c r="C875" s="7"/>
    </row>
    <row r="876" spans="3:3" ht="15.75" customHeight="1" x14ac:dyDescent="0.25">
      <c r="C876" s="7"/>
    </row>
    <row r="877" spans="3:3" ht="15.75" customHeight="1" x14ac:dyDescent="0.25">
      <c r="C877" s="7"/>
    </row>
    <row r="878" spans="3:3" ht="15.75" customHeight="1" x14ac:dyDescent="0.25">
      <c r="C878" s="7"/>
    </row>
    <row r="879" spans="3:3" ht="15.75" customHeight="1" x14ac:dyDescent="0.25">
      <c r="C879" s="7"/>
    </row>
    <row r="880" spans="3:3" ht="15.75" customHeight="1" x14ac:dyDescent="0.25">
      <c r="C880" s="7"/>
    </row>
    <row r="881" spans="3:3" ht="15.75" customHeight="1" x14ac:dyDescent="0.25">
      <c r="C881" s="7"/>
    </row>
    <row r="882" spans="3:3" ht="15.75" customHeight="1" x14ac:dyDescent="0.25">
      <c r="C882" s="7"/>
    </row>
    <row r="883" spans="3:3" ht="15.75" customHeight="1" x14ac:dyDescent="0.25">
      <c r="C883" s="7"/>
    </row>
    <row r="884" spans="3:3" ht="15.75" customHeight="1" x14ac:dyDescent="0.25">
      <c r="C884" s="7"/>
    </row>
    <row r="885" spans="3:3" ht="15.75" customHeight="1" x14ac:dyDescent="0.25">
      <c r="C885" s="7"/>
    </row>
    <row r="886" spans="3:3" ht="15.75" customHeight="1" x14ac:dyDescent="0.25">
      <c r="C886" s="7"/>
    </row>
    <row r="887" spans="3:3" ht="15.75" customHeight="1" x14ac:dyDescent="0.25">
      <c r="C887" s="7"/>
    </row>
    <row r="888" spans="3:3" ht="15.75" customHeight="1" x14ac:dyDescent="0.25">
      <c r="C888" s="7"/>
    </row>
    <row r="889" spans="3:3" ht="15.75" customHeight="1" x14ac:dyDescent="0.25">
      <c r="C889" s="7"/>
    </row>
    <row r="890" spans="3:3" ht="15.75" customHeight="1" x14ac:dyDescent="0.25">
      <c r="C890" s="7"/>
    </row>
    <row r="891" spans="3:3" ht="15.75" customHeight="1" x14ac:dyDescent="0.25">
      <c r="C891" s="7"/>
    </row>
    <row r="892" spans="3:3" ht="15.75" customHeight="1" x14ac:dyDescent="0.25">
      <c r="C892" s="7"/>
    </row>
    <row r="893" spans="3:3" ht="15.75" customHeight="1" x14ac:dyDescent="0.25">
      <c r="C893" s="7"/>
    </row>
    <row r="894" spans="3:3" ht="15.75" customHeight="1" x14ac:dyDescent="0.25">
      <c r="C894" s="7"/>
    </row>
    <row r="895" spans="3:3" ht="15.75" customHeight="1" x14ac:dyDescent="0.25">
      <c r="C895" s="7"/>
    </row>
    <row r="896" spans="3:3" ht="15.75" customHeight="1" x14ac:dyDescent="0.25">
      <c r="C896" s="7"/>
    </row>
    <row r="897" spans="3:3" ht="15.75" customHeight="1" x14ac:dyDescent="0.25">
      <c r="C897" s="7"/>
    </row>
    <row r="898" spans="3:3" ht="15.75" customHeight="1" x14ac:dyDescent="0.25">
      <c r="C898" s="7"/>
    </row>
    <row r="899" spans="3:3" ht="15.75" customHeight="1" x14ac:dyDescent="0.25">
      <c r="C899" s="7"/>
    </row>
    <row r="900" spans="3:3" ht="15.75" customHeight="1" x14ac:dyDescent="0.25">
      <c r="C900" s="7"/>
    </row>
    <row r="901" spans="3:3" ht="15.75" customHeight="1" x14ac:dyDescent="0.25">
      <c r="C901" s="7"/>
    </row>
    <row r="902" spans="3:3" ht="15.75" customHeight="1" x14ac:dyDescent="0.25">
      <c r="C902" s="7"/>
    </row>
    <row r="903" spans="3:3" ht="15.75" customHeight="1" x14ac:dyDescent="0.25">
      <c r="C903" s="7"/>
    </row>
    <row r="904" spans="3:3" ht="15.75" customHeight="1" x14ac:dyDescent="0.25">
      <c r="C904" s="7"/>
    </row>
    <row r="905" spans="3:3" ht="15.75" customHeight="1" x14ac:dyDescent="0.25">
      <c r="C905" s="7"/>
    </row>
    <row r="906" spans="3:3" ht="15.75" customHeight="1" x14ac:dyDescent="0.25">
      <c r="C906" s="7"/>
    </row>
    <row r="907" spans="3:3" ht="15.75" customHeight="1" x14ac:dyDescent="0.25">
      <c r="C907" s="7"/>
    </row>
    <row r="908" spans="3:3" ht="15.75" customHeight="1" x14ac:dyDescent="0.25">
      <c r="C908" s="7"/>
    </row>
    <row r="909" spans="3:3" ht="15.75" customHeight="1" x14ac:dyDescent="0.25">
      <c r="C909" s="7"/>
    </row>
    <row r="910" spans="3:3" ht="15.75" customHeight="1" x14ac:dyDescent="0.25">
      <c r="C910" s="7"/>
    </row>
    <row r="911" spans="3:3" ht="15.75" customHeight="1" x14ac:dyDescent="0.25">
      <c r="C911" s="7"/>
    </row>
    <row r="912" spans="3:3" ht="15.75" customHeight="1" x14ac:dyDescent="0.25">
      <c r="C912" s="7"/>
    </row>
    <row r="913" spans="3:3" ht="15.75" customHeight="1" x14ac:dyDescent="0.25">
      <c r="C913" s="7"/>
    </row>
    <row r="914" spans="3:3" ht="15.75" customHeight="1" x14ac:dyDescent="0.25">
      <c r="C914" s="7"/>
    </row>
    <row r="915" spans="3:3" ht="15.75" customHeight="1" x14ac:dyDescent="0.25">
      <c r="C915" s="7"/>
    </row>
    <row r="916" spans="3:3" ht="15.75" customHeight="1" x14ac:dyDescent="0.25">
      <c r="C916" s="7"/>
    </row>
    <row r="917" spans="3:3" ht="15.75" customHeight="1" x14ac:dyDescent="0.25">
      <c r="C917" s="7"/>
    </row>
    <row r="918" spans="3:3" ht="15.75" customHeight="1" x14ac:dyDescent="0.25">
      <c r="C918" s="7"/>
    </row>
    <row r="919" spans="3:3" ht="15.75" customHeight="1" x14ac:dyDescent="0.25">
      <c r="C919" s="7"/>
    </row>
    <row r="920" spans="3:3" ht="15.75" customHeight="1" x14ac:dyDescent="0.25">
      <c r="C920" s="7"/>
    </row>
    <row r="921" spans="3:3" ht="15.75" customHeight="1" x14ac:dyDescent="0.25">
      <c r="C921" s="7"/>
    </row>
    <row r="922" spans="3:3" ht="15.75" customHeight="1" x14ac:dyDescent="0.25">
      <c r="C922" s="7"/>
    </row>
    <row r="923" spans="3:3" ht="15.75" customHeight="1" x14ac:dyDescent="0.25">
      <c r="C923" s="7"/>
    </row>
    <row r="924" spans="3:3" ht="15.75" customHeight="1" x14ac:dyDescent="0.25">
      <c r="C924" s="7"/>
    </row>
    <row r="925" spans="3:3" ht="15.75" customHeight="1" x14ac:dyDescent="0.25">
      <c r="C925" s="7"/>
    </row>
    <row r="926" spans="3:3" ht="15.75" customHeight="1" x14ac:dyDescent="0.25">
      <c r="C926" s="7"/>
    </row>
    <row r="927" spans="3:3" ht="15.75" customHeight="1" x14ac:dyDescent="0.25">
      <c r="C927" s="7"/>
    </row>
    <row r="928" spans="3:3" ht="15.75" customHeight="1" x14ac:dyDescent="0.25">
      <c r="C928" s="7"/>
    </row>
    <row r="929" spans="3:3" ht="15.75" customHeight="1" x14ac:dyDescent="0.25">
      <c r="C929" s="7"/>
    </row>
    <row r="930" spans="3:3" ht="15.75" customHeight="1" x14ac:dyDescent="0.25">
      <c r="C930" s="7"/>
    </row>
    <row r="931" spans="3:3" ht="15.75" customHeight="1" x14ac:dyDescent="0.25">
      <c r="C931" s="7"/>
    </row>
    <row r="932" spans="3:3" ht="15.75" customHeight="1" x14ac:dyDescent="0.25">
      <c r="C932" s="7"/>
    </row>
    <row r="933" spans="3:3" ht="15.75" customHeight="1" x14ac:dyDescent="0.25">
      <c r="C933" s="7"/>
    </row>
    <row r="934" spans="3:3" ht="15.75" customHeight="1" x14ac:dyDescent="0.25">
      <c r="C934" s="7"/>
    </row>
    <row r="935" spans="3:3" ht="15.75" customHeight="1" x14ac:dyDescent="0.25">
      <c r="C935" s="7"/>
    </row>
    <row r="936" spans="3:3" ht="15.75" customHeight="1" x14ac:dyDescent="0.25">
      <c r="C936" s="7"/>
    </row>
    <row r="937" spans="3:3" ht="15.75" customHeight="1" x14ac:dyDescent="0.25">
      <c r="C937" s="7"/>
    </row>
    <row r="938" spans="3:3" ht="15.75" customHeight="1" x14ac:dyDescent="0.25">
      <c r="C938" s="7"/>
    </row>
    <row r="939" spans="3:3" ht="15.75" customHeight="1" x14ac:dyDescent="0.25">
      <c r="C939" s="7"/>
    </row>
    <row r="940" spans="3:3" ht="15.75" customHeight="1" x14ac:dyDescent="0.25">
      <c r="C940" s="7"/>
    </row>
    <row r="941" spans="3:3" ht="15.75" customHeight="1" x14ac:dyDescent="0.25">
      <c r="C941" s="7"/>
    </row>
    <row r="942" spans="3:3" ht="15.75" customHeight="1" x14ac:dyDescent="0.25">
      <c r="C942" s="7"/>
    </row>
    <row r="943" spans="3:3" ht="15.75" customHeight="1" x14ac:dyDescent="0.25">
      <c r="C943" s="7"/>
    </row>
    <row r="944" spans="3:3" ht="15.75" customHeight="1" x14ac:dyDescent="0.25">
      <c r="C944" s="7"/>
    </row>
    <row r="945" spans="3:3" ht="15.75" customHeight="1" x14ac:dyDescent="0.25">
      <c r="C945" s="7"/>
    </row>
    <row r="946" spans="3:3" ht="15.75" customHeight="1" x14ac:dyDescent="0.25">
      <c r="C946" s="7"/>
    </row>
    <row r="947" spans="3:3" ht="15.75" customHeight="1" x14ac:dyDescent="0.25">
      <c r="C947" s="7"/>
    </row>
    <row r="948" spans="3:3" ht="15.75" customHeight="1" x14ac:dyDescent="0.25">
      <c r="C948" s="7"/>
    </row>
    <row r="949" spans="3:3" ht="15.75" customHeight="1" x14ac:dyDescent="0.25">
      <c r="C949" s="7"/>
    </row>
    <row r="950" spans="3:3" ht="15.75" customHeight="1" x14ac:dyDescent="0.25">
      <c r="C950" s="7"/>
    </row>
    <row r="951" spans="3:3" ht="15.75" customHeight="1" x14ac:dyDescent="0.25">
      <c r="C951" s="7"/>
    </row>
    <row r="952" spans="3:3" ht="15.75" customHeight="1" x14ac:dyDescent="0.25">
      <c r="C952" s="7"/>
    </row>
    <row r="953" spans="3:3" ht="15.75" customHeight="1" x14ac:dyDescent="0.25">
      <c r="C953" s="7"/>
    </row>
    <row r="954" spans="3:3" ht="15.75" customHeight="1" x14ac:dyDescent="0.25">
      <c r="C954" s="7"/>
    </row>
    <row r="955" spans="3:3" ht="15.75" customHeight="1" x14ac:dyDescent="0.25">
      <c r="C955" s="7"/>
    </row>
    <row r="956" spans="3:3" ht="15.75" customHeight="1" x14ac:dyDescent="0.25">
      <c r="C956" s="7"/>
    </row>
    <row r="957" spans="3:3" ht="15.75" customHeight="1" x14ac:dyDescent="0.25">
      <c r="C957" s="7"/>
    </row>
    <row r="958" spans="3:3" ht="15.75" customHeight="1" x14ac:dyDescent="0.25">
      <c r="C958" s="7"/>
    </row>
    <row r="959" spans="3:3" ht="15.75" customHeight="1" x14ac:dyDescent="0.25">
      <c r="C959" s="7"/>
    </row>
    <row r="960" spans="3:3" ht="15.75" customHeight="1" x14ac:dyDescent="0.25">
      <c r="C960" s="7"/>
    </row>
    <row r="961" spans="3:3" ht="15.75" customHeight="1" x14ac:dyDescent="0.25">
      <c r="C961" s="7"/>
    </row>
    <row r="962" spans="3:3" ht="15.75" customHeight="1" x14ac:dyDescent="0.25">
      <c r="C962" s="7"/>
    </row>
    <row r="963" spans="3:3" ht="15.75" customHeight="1" x14ac:dyDescent="0.25">
      <c r="C963" s="7"/>
    </row>
    <row r="964" spans="3:3" ht="15.75" customHeight="1" x14ac:dyDescent="0.25">
      <c r="C964" s="7"/>
    </row>
    <row r="965" spans="3:3" ht="15.75" customHeight="1" x14ac:dyDescent="0.25">
      <c r="C965" s="7"/>
    </row>
    <row r="966" spans="3:3" ht="15.75" customHeight="1" x14ac:dyDescent="0.25">
      <c r="C966" s="7"/>
    </row>
    <row r="967" spans="3:3" ht="15.75" customHeight="1" x14ac:dyDescent="0.25">
      <c r="C967" s="7"/>
    </row>
    <row r="968" spans="3:3" ht="15.75" customHeight="1" x14ac:dyDescent="0.25">
      <c r="C968" s="7"/>
    </row>
    <row r="969" spans="3:3" ht="15.75" customHeight="1" x14ac:dyDescent="0.25">
      <c r="C969" s="7"/>
    </row>
    <row r="970" spans="3:3" ht="15.75" customHeight="1" x14ac:dyDescent="0.25">
      <c r="C970" s="7"/>
    </row>
    <row r="971" spans="3:3" ht="15.75" customHeight="1" x14ac:dyDescent="0.25">
      <c r="C971" s="7"/>
    </row>
    <row r="972" spans="3:3" ht="15.75" customHeight="1" x14ac:dyDescent="0.25">
      <c r="C972" s="7"/>
    </row>
    <row r="973" spans="3:3" ht="15.75" customHeight="1" x14ac:dyDescent="0.25">
      <c r="C973" s="7"/>
    </row>
    <row r="974" spans="3:3" ht="15.75" customHeight="1" x14ac:dyDescent="0.25">
      <c r="C974" s="7"/>
    </row>
    <row r="975" spans="3:3" ht="15.75" customHeight="1" x14ac:dyDescent="0.25">
      <c r="C975" s="7"/>
    </row>
    <row r="976" spans="3:3" ht="15.75" customHeight="1" x14ac:dyDescent="0.25">
      <c r="C976" s="7"/>
    </row>
    <row r="977" spans="3:3" ht="15.75" customHeight="1" x14ac:dyDescent="0.25">
      <c r="C977" s="7"/>
    </row>
    <row r="978" spans="3:3" ht="15.75" customHeight="1" x14ac:dyDescent="0.25">
      <c r="C978" s="7"/>
    </row>
    <row r="979" spans="3:3" ht="15.75" customHeight="1" x14ac:dyDescent="0.25">
      <c r="C979" s="7"/>
    </row>
    <row r="980" spans="3:3" ht="15.75" customHeight="1" x14ac:dyDescent="0.25">
      <c r="C980" s="7"/>
    </row>
    <row r="981" spans="3:3" ht="15.75" customHeight="1" x14ac:dyDescent="0.25">
      <c r="C981" s="7"/>
    </row>
    <row r="982" spans="3:3" ht="15.75" customHeight="1" x14ac:dyDescent="0.25">
      <c r="C982" s="7"/>
    </row>
    <row r="983" spans="3:3" ht="15.75" customHeight="1" x14ac:dyDescent="0.25">
      <c r="C983" s="7"/>
    </row>
    <row r="984" spans="3:3" ht="15.75" customHeight="1" x14ac:dyDescent="0.25">
      <c r="C984" s="7"/>
    </row>
    <row r="985" spans="3:3" ht="15.75" customHeight="1" x14ac:dyDescent="0.25">
      <c r="C985" s="7"/>
    </row>
    <row r="986" spans="3:3" ht="15.75" customHeight="1" x14ac:dyDescent="0.25">
      <c r="C986" s="7"/>
    </row>
    <row r="987" spans="3:3" ht="15.75" customHeight="1" x14ac:dyDescent="0.25">
      <c r="C987" s="7"/>
    </row>
    <row r="988" spans="3:3" ht="15.75" customHeight="1" x14ac:dyDescent="0.25">
      <c r="C988" s="7"/>
    </row>
    <row r="989" spans="3:3" ht="15.75" customHeight="1" x14ac:dyDescent="0.25">
      <c r="C989" s="7"/>
    </row>
    <row r="990" spans="3:3" ht="15.75" customHeight="1" x14ac:dyDescent="0.25">
      <c r="C990" s="7"/>
    </row>
    <row r="991" spans="3:3" ht="15.75" customHeight="1" x14ac:dyDescent="0.25">
      <c r="C991" s="7"/>
    </row>
    <row r="992" spans="3:3" ht="15.75" customHeight="1" x14ac:dyDescent="0.25">
      <c r="C992" s="7"/>
    </row>
    <row r="993" spans="3:3" ht="15.75" customHeight="1" x14ac:dyDescent="0.25">
      <c r="C993" s="7"/>
    </row>
    <row r="994" spans="3:3" ht="15.75" customHeight="1" x14ac:dyDescent="0.25">
      <c r="C994" s="7"/>
    </row>
    <row r="995" spans="3:3" ht="15.75" customHeight="1" x14ac:dyDescent="0.25">
      <c r="C995" s="7"/>
    </row>
    <row r="996" spans="3:3" ht="15.75" customHeight="1" x14ac:dyDescent="0.25">
      <c r="C996" s="7"/>
    </row>
    <row r="997" spans="3:3" ht="15.75" customHeight="1" x14ac:dyDescent="0.25">
      <c r="C997" s="7"/>
    </row>
    <row r="998" spans="3:3" ht="15.75" customHeight="1" x14ac:dyDescent="0.25">
      <c r="C998" s="7"/>
    </row>
    <row r="999" spans="3:3" ht="15.75" customHeight="1" x14ac:dyDescent="0.25">
      <c r="C999" s="7"/>
    </row>
    <row r="1000" spans="3:3" ht="15.75" customHeight="1" x14ac:dyDescent="0.25">
      <c r="C1000" s="7"/>
    </row>
    <row r="1001" spans="3:3" ht="15.75" customHeight="1" x14ac:dyDescent="0.25">
      <c r="C1001" s="7"/>
    </row>
    <row r="1002" spans="3:3" ht="15.75" customHeight="1" x14ac:dyDescent="0.25">
      <c r="C1002" s="7"/>
    </row>
    <row r="1003" spans="3:3" ht="15.75" customHeight="1" x14ac:dyDescent="0.25">
      <c r="C1003" s="7"/>
    </row>
    <row r="1004" spans="3:3" ht="15.75" customHeight="1" x14ac:dyDescent="0.25">
      <c r="C1004" s="7"/>
    </row>
    <row r="1005" spans="3:3" ht="15.75" customHeight="1" x14ac:dyDescent="0.25">
      <c r="C1005" s="7"/>
    </row>
    <row r="1006" spans="3:3" ht="15.75" customHeight="1" x14ac:dyDescent="0.25">
      <c r="C1006" s="7"/>
    </row>
    <row r="1007" spans="3:3" ht="15.75" customHeight="1" x14ac:dyDescent="0.25">
      <c r="C1007" s="7"/>
    </row>
    <row r="1008" spans="3:3" ht="15.75" customHeight="1" x14ac:dyDescent="0.25">
      <c r="C1008" s="7"/>
    </row>
    <row r="1009" spans="3:3" ht="15.75" customHeight="1" x14ac:dyDescent="0.25">
      <c r="C1009" s="7"/>
    </row>
    <row r="1010" spans="3:3" ht="15.75" customHeight="1" x14ac:dyDescent="0.25">
      <c r="C1010" s="7"/>
    </row>
    <row r="1011" spans="3:3" ht="15.75" customHeight="1" x14ac:dyDescent="0.25">
      <c r="C1011" s="7"/>
    </row>
    <row r="1012" spans="3:3" ht="15.75" customHeight="1" x14ac:dyDescent="0.25">
      <c r="C1012" s="7"/>
    </row>
    <row r="1013" spans="3:3" ht="15.75" customHeight="1" x14ac:dyDescent="0.25">
      <c r="C1013" s="7"/>
    </row>
    <row r="1014" spans="3:3" ht="15.75" customHeight="1" x14ac:dyDescent="0.25">
      <c r="C1014" s="7"/>
    </row>
    <row r="1015" spans="3:3" ht="15.75" customHeight="1" x14ac:dyDescent="0.25">
      <c r="C1015" s="7"/>
    </row>
    <row r="1016" spans="3:3" ht="15.75" customHeight="1" x14ac:dyDescent="0.25">
      <c r="C1016" s="7"/>
    </row>
    <row r="1017" spans="3:3" ht="15.75" customHeight="1" x14ac:dyDescent="0.25">
      <c r="C1017" s="7"/>
    </row>
    <row r="1018" spans="3:3" ht="15.75" customHeight="1" x14ac:dyDescent="0.25">
      <c r="C1018" s="7"/>
    </row>
    <row r="1019" spans="3:3" ht="15.75" customHeight="1" x14ac:dyDescent="0.25">
      <c r="C1019" s="7"/>
    </row>
    <row r="1020" spans="3:3" ht="15.75" customHeight="1" x14ac:dyDescent="0.25">
      <c r="C1020" s="7"/>
    </row>
    <row r="1021" spans="3:3" ht="15.75" customHeight="1" x14ac:dyDescent="0.25">
      <c r="C1021" s="7"/>
    </row>
    <row r="1022" spans="3:3" ht="15.75" customHeight="1" x14ac:dyDescent="0.25">
      <c r="C1022" s="7"/>
    </row>
    <row r="1023" spans="3:3" ht="15.75" customHeight="1" x14ac:dyDescent="0.25">
      <c r="C1023" s="7"/>
    </row>
    <row r="1024" spans="3:3" ht="15.75" customHeight="1" x14ac:dyDescent="0.25">
      <c r="C1024" s="7"/>
    </row>
    <row r="1025" spans="3:3" ht="15.75" customHeight="1" x14ac:dyDescent="0.25">
      <c r="C1025" s="7"/>
    </row>
    <row r="1026" spans="3:3" ht="15.75" customHeight="1" x14ac:dyDescent="0.25">
      <c r="C1026" s="7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24"/>
  <sheetViews>
    <sheetView topLeftCell="A916" workbookViewId="0">
      <pane xSplit="1" topLeftCell="B1" activePane="topRight" state="frozen"/>
      <selection pane="topRight" activeCell="G1102" sqref="G1102"/>
    </sheetView>
  </sheetViews>
  <sheetFormatPr defaultColWidth="14.42578125" defaultRowHeight="15" customHeight="1" x14ac:dyDescent="0.25"/>
  <cols>
    <col min="1" max="1" width="17.28515625" style="67" customWidth="1"/>
    <col min="2" max="2" width="19.140625" style="73" customWidth="1"/>
    <col min="3" max="7" width="20.85546875" style="67" customWidth="1"/>
    <col min="8" max="8" width="11.5703125" customWidth="1"/>
    <col min="9" max="9" width="16.85546875" customWidth="1"/>
    <col min="10" max="26" width="8.7109375" customWidth="1"/>
  </cols>
  <sheetData>
    <row r="1" spans="1:9" ht="60" customHeight="1" x14ac:dyDescent="0.25">
      <c r="A1" s="110"/>
      <c r="B1" s="111" t="s">
        <v>0</v>
      </c>
      <c r="C1" s="109"/>
      <c r="D1" s="109"/>
      <c r="E1" s="109"/>
      <c r="F1" s="109"/>
      <c r="G1" s="112"/>
      <c r="H1" s="1" t="s">
        <v>1</v>
      </c>
      <c r="I1" s="2">
        <f>D1115</f>
        <v>87501655872.240005</v>
      </c>
    </row>
    <row r="2" spans="1:9" x14ac:dyDescent="0.25">
      <c r="A2" s="109"/>
      <c r="B2" s="111" t="s">
        <v>2</v>
      </c>
      <c r="C2" s="109"/>
      <c r="D2" s="109"/>
      <c r="E2" s="109"/>
      <c r="F2" s="109"/>
      <c r="G2" s="109"/>
      <c r="H2" s="1" t="s">
        <v>3</v>
      </c>
      <c r="I2" s="2">
        <f>E9</f>
        <v>-8688306803.4897461</v>
      </c>
    </row>
    <row r="3" spans="1:9" x14ac:dyDescent="0.25">
      <c r="A3" s="109"/>
      <c r="B3" s="111" t="s">
        <v>4</v>
      </c>
      <c r="C3" s="109"/>
      <c r="D3" s="109"/>
      <c r="E3" s="109"/>
      <c r="F3" s="109"/>
      <c r="G3" s="109"/>
      <c r="H3" s="1" t="s">
        <v>5</v>
      </c>
      <c r="I3" s="2">
        <f>E944</f>
        <v>84690473397.72998</v>
      </c>
    </row>
    <row r="4" spans="1:9" x14ac:dyDescent="0.25">
      <c r="A4" s="109"/>
      <c r="B4" s="111" t="s">
        <v>6</v>
      </c>
      <c r="C4" s="109"/>
      <c r="D4" s="109"/>
      <c r="E4" s="109"/>
      <c r="F4" s="109"/>
      <c r="G4" s="109"/>
      <c r="I4" s="2">
        <f>I3-I2</f>
        <v>93378780201.219727</v>
      </c>
    </row>
    <row r="5" spans="1:9" x14ac:dyDescent="0.25">
      <c r="C5" s="62"/>
      <c r="D5" s="62"/>
      <c r="E5" s="74"/>
      <c r="F5" s="62"/>
      <c r="G5" s="62"/>
    </row>
    <row r="6" spans="1:9" ht="30" customHeight="1" x14ac:dyDescent="0.25">
      <c r="A6" s="75" t="s">
        <v>7</v>
      </c>
      <c r="B6" s="76" t="s">
        <v>8</v>
      </c>
      <c r="C6" s="63" t="s">
        <v>9</v>
      </c>
      <c r="D6" s="63" t="s">
        <v>10</v>
      </c>
      <c r="E6" s="77"/>
      <c r="F6" s="63" t="s">
        <v>11</v>
      </c>
      <c r="G6" s="63" t="s">
        <v>12</v>
      </c>
    </row>
    <row r="7" spans="1:9" x14ac:dyDescent="0.25">
      <c r="A7" s="75" t="s">
        <v>13</v>
      </c>
      <c r="B7" s="76" t="s">
        <v>14</v>
      </c>
      <c r="C7" s="63" t="s">
        <v>15</v>
      </c>
      <c r="D7" s="63" t="s">
        <v>16</v>
      </c>
      <c r="E7" s="77"/>
      <c r="F7" s="63" t="s">
        <v>17</v>
      </c>
      <c r="G7" s="63" t="s">
        <v>18</v>
      </c>
    </row>
    <row r="8" spans="1:9" x14ac:dyDescent="0.25">
      <c r="A8" s="78"/>
      <c r="B8" s="79"/>
      <c r="C8" s="64"/>
      <c r="D8" s="64"/>
      <c r="E8" s="80"/>
      <c r="F8" s="64"/>
      <c r="G8" s="64"/>
    </row>
    <row r="9" spans="1:9" x14ac:dyDescent="0.25">
      <c r="A9" s="81" t="s">
        <v>16</v>
      </c>
      <c r="B9" s="82" t="s">
        <v>19</v>
      </c>
      <c r="C9" s="65">
        <v>2468440450918.7598</v>
      </c>
      <c r="D9" s="65">
        <v>2459752144115.27</v>
      </c>
      <c r="E9" s="83">
        <f t="shared" ref="E9:E228" si="0">D9-C9</f>
        <v>-8688306803.4897461</v>
      </c>
      <c r="F9" s="65">
        <v>99.65</v>
      </c>
      <c r="G9" s="65">
        <v>2321854032082.3599</v>
      </c>
    </row>
    <row r="10" spans="1:9" ht="24.75" x14ac:dyDescent="0.25">
      <c r="A10" s="81" t="s">
        <v>20</v>
      </c>
      <c r="B10" s="82" t="s">
        <v>21</v>
      </c>
      <c r="C10" s="65">
        <v>384411812918.76001</v>
      </c>
      <c r="D10" s="65">
        <v>379425932137.27002</v>
      </c>
      <c r="E10" s="83">
        <f t="shared" si="0"/>
        <v>-4985880781.4899902</v>
      </c>
      <c r="F10" s="65">
        <v>98.7</v>
      </c>
      <c r="G10" s="65">
        <v>363451938328.35999</v>
      </c>
    </row>
    <row r="11" spans="1:9" hidden="1" x14ac:dyDescent="0.25">
      <c r="A11" s="78" t="s">
        <v>22</v>
      </c>
      <c r="B11" s="79" t="s">
        <v>23</v>
      </c>
      <c r="C11" s="66">
        <v>122488518684.75999</v>
      </c>
      <c r="D11" s="66">
        <v>132624031337</v>
      </c>
      <c r="E11" s="83">
        <f t="shared" si="0"/>
        <v>10135512652.240005</v>
      </c>
      <c r="F11" s="66">
        <v>108.27</v>
      </c>
      <c r="G11" s="66">
        <v>127792238016</v>
      </c>
    </row>
    <row r="12" spans="1:9" hidden="1" x14ac:dyDescent="0.25">
      <c r="A12" s="78" t="s">
        <v>24</v>
      </c>
      <c r="B12" s="79" t="s">
        <v>25</v>
      </c>
      <c r="C12" s="66">
        <v>1725000000</v>
      </c>
      <c r="D12" s="66">
        <v>1837972304</v>
      </c>
      <c r="E12" s="83">
        <f t="shared" si="0"/>
        <v>112972304</v>
      </c>
      <c r="F12" s="66">
        <v>106.55</v>
      </c>
      <c r="G12" s="66">
        <v>2006782688</v>
      </c>
    </row>
    <row r="13" spans="1:9" hidden="1" x14ac:dyDescent="0.25">
      <c r="A13" s="78" t="s">
        <v>26</v>
      </c>
      <c r="B13" s="79" t="s">
        <v>25</v>
      </c>
      <c r="C13" s="66">
        <v>1580000000</v>
      </c>
      <c r="D13" s="66">
        <v>1651419076</v>
      </c>
      <c r="E13" s="83">
        <f t="shared" si="0"/>
        <v>71419076</v>
      </c>
      <c r="F13" s="66">
        <v>104.52</v>
      </c>
      <c r="G13" s="66">
        <v>1819062690</v>
      </c>
    </row>
    <row r="14" spans="1:9" hidden="1" x14ac:dyDescent="0.25">
      <c r="A14" s="78" t="s">
        <v>27</v>
      </c>
      <c r="B14" s="79" t="s">
        <v>25</v>
      </c>
      <c r="C14" s="66">
        <v>1580000000</v>
      </c>
      <c r="D14" s="66">
        <v>1651419076</v>
      </c>
      <c r="E14" s="83">
        <f t="shared" si="0"/>
        <v>71419076</v>
      </c>
      <c r="F14" s="66">
        <v>104.52</v>
      </c>
      <c r="G14" s="66">
        <v>1819062690</v>
      </c>
    </row>
    <row r="15" spans="1:9" hidden="1" x14ac:dyDescent="0.25">
      <c r="A15" s="78" t="s">
        <v>28</v>
      </c>
      <c r="B15" s="79" t="s">
        <v>29</v>
      </c>
      <c r="C15" s="66">
        <v>145000000</v>
      </c>
      <c r="D15" s="66">
        <v>186553228</v>
      </c>
      <c r="E15" s="83">
        <f t="shared" si="0"/>
        <v>41553228</v>
      </c>
      <c r="F15" s="66">
        <v>128.66</v>
      </c>
      <c r="G15" s="66">
        <v>187719998</v>
      </c>
    </row>
    <row r="16" spans="1:9" hidden="1" x14ac:dyDescent="0.25">
      <c r="A16" s="78" t="s">
        <v>30</v>
      </c>
      <c r="B16" s="79" t="s">
        <v>29</v>
      </c>
      <c r="C16" s="66">
        <v>145000000</v>
      </c>
      <c r="D16" s="66">
        <v>186553228</v>
      </c>
      <c r="E16" s="83">
        <f t="shared" si="0"/>
        <v>41553228</v>
      </c>
      <c r="F16" s="66">
        <v>128.66</v>
      </c>
      <c r="G16" s="66">
        <v>187719998</v>
      </c>
    </row>
    <row r="17" spans="1:7" hidden="1" x14ac:dyDescent="0.25">
      <c r="A17" s="78" t="s">
        <v>31</v>
      </c>
      <c r="B17" s="79" t="s">
        <v>32</v>
      </c>
      <c r="C17" s="66">
        <v>8006200000</v>
      </c>
      <c r="D17" s="66">
        <v>10450585246</v>
      </c>
      <c r="E17" s="83">
        <f t="shared" si="0"/>
        <v>2444385246</v>
      </c>
      <c r="F17" s="66">
        <v>130.53</v>
      </c>
      <c r="G17" s="66">
        <v>9342850311</v>
      </c>
    </row>
    <row r="18" spans="1:7" ht="24.75" hidden="1" x14ac:dyDescent="0.25">
      <c r="A18" s="78" t="s">
        <v>33</v>
      </c>
      <c r="B18" s="79" t="s">
        <v>34</v>
      </c>
      <c r="C18" s="66">
        <v>3651200000</v>
      </c>
      <c r="D18" s="66">
        <v>4224935920</v>
      </c>
      <c r="E18" s="83">
        <f t="shared" si="0"/>
        <v>573735920</v>
      </c>
      <c r="F18" s="66">
        <v>115.71</v>
      </c>
      <c r="G18" s="66">
        <v>2949983421</v>
      </c>
    </row>
    <row r="19" spans="1:7" ht="24.75" hidden="1" x14ac:dyDescent="0.25">
      <c r="A19" s="78" t="s">
        <v>35</v>
      </c>
      <c r="B19" s="79" t="s">
        <v>34</v>
      </c>
      <c r="C19" s="66">
        <v>3651200000</v>
      </c>
      <c r="D19" s="66">
        <v>4224935920</v>
      </c>
      <c r="E19" s="83">
        <f t="shared" si="0"/>
        <v>573735920</v>
      </c>
      <c r="F19" s="66">
        <v>115.71</v>
      </c>
      <c r="G19" s="66">
        <v>2949983421</v>
      </c>
    </row>
    <row r="20" spans="1:7" ht="24.75" hidden="1" x14ac:dyDescent="0.25">
      <c r="A20" s="78" t="s">
        <v>36</v>
      </c>
      <c r="B20" s="79" t="s">
        <v>37</v>
      </c>
      <c r="C20" s="66">
        <v>205000000</v>
      </c>
      <c r="D20" s="66">
        <v>177065058</v>
      </c>
      <c r="E20" s="83">
        <f t="shared" si="0"/>
        <v>-27934942</v>
      </c>
      <c r="F20" s="66">
        <v>86.37</v>
      </c>
      <c r="G20" s="66">
        <v>80569410</v>
      </c>
    </row>
    <row r="21" spans="1:7" ht="15.75" hidden="1" customHeight="1" x14ac:dyDescent="0.25">
      <c r="A21" s="78" t="s">
        <v>38</v>
      </c>
      <c r="B21" s="79" t="s">
        <v>37</v>
      </c>
      <c r="C21" s="66">
        <v>205000000</v>
      </c>
      <c r="D21" s="66">
        <v>177065058</v>
      </c>
      <c r="E21" s="83">
        <f t="shared" si="0"/>
        <v>-27934942</v>
      </c>
      <c r="F21" s="66">
        <v>86.37</v>
      </c>
      <c r="G21" s="66">
        <v>80569410</v>
      </c>
    </row>
    <row r="22" spans="1:7" ht="15.75" hidden="1" customHeight="1" x14ac:dyDescent="0.25">
      <c r="A22" s="78" t="s">
        <v>39</v>
      </c>
      <c r="B22" s="79" t="s">
        <v>40</v>
      </c>
      <c r="C22" s="66">
        <v>4150000000</v>
      </c>
      <c r="D22" s="66">
        <v>6048584268</v>
      </c>
      <c r="E22" s="83">
        <f t="shared" si="0"/>
        <v>1898584268</v>
      </c>
      <c r="F22" s="66">
        <v>145.75</v>
      </c>
      <c r="G22" s="66">
        <v>6312297480</v>
      </c>
    </row>
    <row r="23" spans="1:7" ht="15.75" hidden="1" customHeight="1" x14ac:dyDescent="0.25">
      <c r="A23" s="78" t="s">
        <v>41</v>
      </c>
      <c r="B23" s="79" t="s">
        <v>40</v>
      </c>
      <c r="C23" s="66">
        <v>4150000000</v>
      </c>
      <c r="D23" s="66">
        <v>6048584268</v>
      </c>
      <c r="E23" s="83">
        <f t="shared" si="0"/>
        <v>1898584268</v>
      </c>
      <c r="F23" s="66">
        <v>145.75</v>
      </c>
      <c r="G23" s="66">
        <v>6312297480</v>
      </c>
    </row>
    <row r="24" spans="1:7" ht="15.75" hidden="1" customHeight="1" x14ac:dyDescent="0.25">
      <c r="A24" s="78" t="s">
        <v>42</v>
      </c>
      <c r="B24" s="79" t="s">
        <v>43</v>
      </c>
      <c r="C24" s="66">
        <v>1125000000</v>
      </c>
      <c r="D24" s="66">
        <v>1147855812</v>
      </c>
      <c r="E24" s="83">
        <f t="shared" si="0"/>
        <v>22855812</v>
      </c>
      <c r="F24" s="66">
        <v>102.03</v>
      </c>
      <c r="G24" s="66">
        <v>1165571128</v>
      </c>
    </row>
    <row r="25" spans="1:7" ht="15.75" hidden="1" customHeight="1" x14ac:dyDescent="0.25">
      <c r="A25" s="78" t="s">
        <v>44</v>
      </c>
      <c r="B25" s="79" t="s">
        <v>45</v>
      </c>
      <c r="C25" s="66">
        <v>800000000</v>
      </c>
      <c r="D25" s="66">
        <v>826877145</v>
      </c>
      <c r="E25" s="83">
        <f t="shared" si="0"/>
        <v>26877145</v>
      </c>
      <c r="F25" s="66">
        <v>103.36</v>
      </c>
      <c r="G25" s="66">
        <v>894705602</v>
      </c>
    </row>
    <row r="26" spans="1:7" ht="15.75" hidden="1" customHeight="1" x14ac:dyDescent="0.25">
      <c r="A26" s="78" t="s">
        <v>46</v>
      </c>
      <c r="B26" s="79" t="s">
        <v>45</v>
      </c>
      <c r="C26" s="66">
        <v>800000000</v>
      </c>
      <c r="D26" s="66">
        <v>826877145</v>
      </c>
      <c r="E26" s="83">
        <f t="shared" si="0"/>
        <v>26877145</v>
      </c>
      <c r="F26" s="66">
        <v>103.36</v>
      </c>
      <c r="G26" s="66">
        <v>894705602</v>
      </c>
    </row>
    <row r="27" spans="1:7" ht="30" hidden="1" customHeight="1" x14ac:dyDescent="0.25">
      <c r="A27" s="78" t="s">
        <v>47</v>
      </c>
      <c r="B27" s="79" t="s">
        <v>48</v>
      </c>
      <c r="C27" s="66">
        <v>325000000</v>
      </c>
      <c r="D27" s="66">
        <v>320978667</v>
      </c>
      <c r="E27" s="83">
        <f t="shared" si="0"/>
        <v>-4021333</v>
      </c>
      <c r="F27" s="66">
        <v>98.76</v>
      </c>
      <c r="G27" s="66">
        <v>270865526</v>
      </c>
    </row>
    <row r="28" spans="1:7" ht="15.75" hidden="1" customHeight="1" x14ac:dyDescent="0.25">
      <c r="A28" s="78" t="s">
        <v>49</v>
      </c>
      <c r="B28" s="79" t="s">
        <v>48</v>
      </c>
      <c r="C28" s="66">
        <v>325000000</v>
      </c>
      <c r="D28" s="66">
        <v>320978667</v>
      </c>
      <c r="E28" s="83">
        <f t="shared" si="0"/>
        <v>-4021333</v>
      </c>
      <c r="F28" s="66">
        <v>98.76</v>
      </c>
      <c r="G28" s="66">
        <v>270865526</v>
      </c>
    </row>
    <row r="29" spans="1:7" ht="15.75" hidden="1" customHeight="1" x14ac:dyDescent="0.25">
      <c r="A29" s="78" t="s">
        <v>50</v>
      </c>
      <c r="B29" s="79" t="s">
        <v>51</v>
      </c>
      <c r="C29" s="66">
        <v>1400000000</v>
      </c>
      <c r="D29" s="66">
        <v>1624134584</v>
      </c>
      <c r="E29" s="83">
        <f t="shared" si="0"/>
        <v>224134584</v>
      </c>
      <c r="F29" s="66">
        <v>116.01</v>
      </c>
      <c r="G29" s="66">
        <v>1304638548</v>
      </c>
    </row>
    <row r="30" spans="1:7" ht="15.75" hidden="1" customHeight="1" x14ac:dyDescent="0.25">
      <c r="A30" s="78" t="s">
        <v>52</v>
      </c>
      <c r="B30" s="79" t="s">
        <v>53</v>
      </c>
      <c r="C30" s="66">
        <v>1200000000</v>
      </c>
      <c r="D30" s="66">
        <v>1370132168</v>
      </c>
      <c r="E30" s="83">
        <f t="shared" si="0"/>
        <v>170132168</v>
      </c>
      <c r="F30" s="66">
        <v>114.18</v>
      </c>
      <c r="G30" s="66">
        <v>1116680675</v>
      </c>
    </row>
    <row r="31" spans="1:7" ht="15.75" hidden="1" customHeight="1" x14ac:dyDescent="0.25">
      <c r="A31" s="78" t="s">
        <v>54</v>
      </c>
      <c r="B31" s="79" t="s">
        <v>53</v>
      </c>
      <c r="C31" s="66">
        <v>1200000000</v>
      </c>
      <c r="D31" s="66">
        <v>1370132168</v>
      </c>
      <c r="E31" s="83">
        <f t="shared" si="0"/>
        <v>170132168</v>
      </c>
      <c r="F31" s="66">
        <v>114.18</v>
      </c>
      <c r="G31" s="66">
        <v>1116680675</v>
      </c>
    </row>
    <row r="32" spans="1:7" ht="15.75" hidden="1" customHeight="1" x14ac:dyDescent="0.25">
      <c r="A32" s="78" t="s">
        <v>55</v>
      </c>
      <c r="B32" s="79" t="s">
        <v>56</v>
      </c>
      <c r="C32" s="66">
        <v>200000000</v>
      </c>
      <c r="D32" s="66">
        <v>254002416</v>
      </c>
      <c r="E32" s="83">
        <f t="shared" si="0"/>
        <v>54002416</v>
      </c>
      <c r="F32" s="66">
        <v>127</v>
      </c>
      <c r="G32" s="66">
        <v>187957873</v>
      </c>
    </row>
    <row r="33" spans="1:7" ht="15.75" hidden="1" customHeight="1" x14ac:dyDescent="0.25">
      <c r="A33" s="78" t="s">
        <v>57</v>
      </c>
      <c r="B33" s="79" t="s">
        <v>56</v>
      </c>
      <c r="C33" s="66">
        <v>200000000</v>
      </c>
      <c r="D33" s="66">
        <v>254002416</v>
      </c>
      <c r="E33" s="83">
        <f t="shared" si="0"/>
        <v>54002416</v>
      </c>
      <c r="F33" s="66">
        <v>127</v>
      </c>
      <c r="G33" s="66">
        <v>187957873</v>
      </c>
    </row>
    <row r="34" spans="1:7" ht="15.75" hidden="1" customHeight="1" x14ac:dyDescent="0.25">
      <c r="A34" s="78" t="s">
        <v>58</v>
      </c>
      <c r="B34" s="79" t="s">
        <v>59</v>
      </c>
      <c r="C34" s="66">
        <v>38581318684.760002</v>
      </c>
      <c r="D34" s="66">
        <v>39112085806</v>
      </c>
      <c r="E34" s="83">
        <f t="shared" si="0"/>
        <v>530767121.23999786</v>
      </c>
      <c r="F34" s="66">
        <v>101.38</v>
      </c>
      <c r="G34" s="66">
        <v>35298792083</v>
      </c>
    </row>
    <row r="35" spans="1:7" ht="15.75" hidden="1" customHeight="1" x14ac:dyDescent="0.25">
      <c r="A35" s="78" t="s">
        <v>60</v>
      </c>
      <c r="B35" s="79" t="s">
        <v>61</v>
      </c>
      <c r="C35" s="66">
        <v>38581318684.760002</v>
      </c>
      <c r="D35" s="66">
        <v>39112085806</v>
      </c>
      <c r="E35" s="83">
        <f t="shared" si="0"/>
        <v>530767121.23999786</v>
      </c>
      <c r="F35" s="66">
        <v>101.38</v>
      </c>
      <c r="G35" s="66">
        <v>0</v>
      </c>
    </row>
    <row r="36" spans="1:7" ht="15.75" hidden="1" customHeight="1" x14ac:dyDescent="0.25">
      <c r="A36" s="78" t="s">
        <v>62</v>
      </c>
      <c r="B36" s="79" t="s">
        <v>61</v>
      </c>
      <c r="C36" s="66">
        <v>38581318684.760002</v>
      </c>
      <c r="D36" s="66">
        <v>39112085806</v>
      </c>
      <c r="E36" s="83">
        <f t="shared" si="0"/>
        <v>530767121.23999786</v>
      </c>
      <c r="F36" s="66">
        <v>101.38</v>
      </c>
      <c r="G36" s="66">
        <v>0</v>
      </c>
    </row>
    <row r="37" spans="1:7" ht="15.75" hidden="1" customHeight="1" x14ac:dyDescent="0.25">
      <c r="A37" s="78" t="s">
        <v>63</v>
      </c>
      <c r="B37" s="79" t="s">
        <v>64</v>
      </c>
      <c r="C37" s="66">
        <v>0</v>
      </c>
      <c r="D37" s="66">
        <v>0</v>
      </c>
      <c r="E37" s="83">
        <f t="shared" si="0"/>
        <v>0</v>
      </c>
      <c r="F37" s="66">
        <v>0</v>
      </c>
      <c r="G37" s="66">
        <v>35298792083</v>
      </c>
    </row>
    <row r="38" spans="1:7" ht="15.75" hidden="1" customHeight="1" x14ac:dyDescent="0.25">
      <c r="A38" s="78" t="s">
        <v>65</v>
      </c>
      <c r="B38" s="79" t="s">
        <v>64</v>
      </c>
      <c r="C38" s="66">
        <v>0</v>
      </c>
      <c r="D38" s="66">
        <v>0</v>
      </c>
      <c r="E38" s="83">
        <f t="shared" si="0"/>
        <v>0</v>
      </c>
      <c r="F38" s="66">
        <v>0</v>
      </c>
      <c r="G38" s="66">
        <v>35298792083</v>
      </c>
    </row>
    <row r="39" spans="1:7" ht="15.75" hidden="1" customHeight="1" x14ac:dyDescent="0.25">
      <c r="A39" s="78" t="s">
        <v>66</v>
      </c>
      <c r="B39" s="79" t="s">
        <v>67</v>
      </c>
      <c r="C39" s="66">
        <v>420000000</v>
      </c>
      <c r="D39" s="66">
        <v>461076668</v>
      </c>
      <c r="E39" s="83">
        <f t="shared" si="0"/>
        <v>41076668</v>
      </c>
      <c r="F39" s="66">
        <v>109.78</v>
      </c>
      <c r="G39" s="66">
        <v>583815505</v>
      </c>
    </row>
    <row r="40" spans="1:7" ht="15.75" hidden="1" customHeight="1" x14ac:dyDescent="0.25">
      <c r="A40" s="78" t="s">
        <v>68</v>
      </c>
      <c r="B40" s="79" t="s">
        <v>67</v>
      </c>
      <c r="C40" s="66">
        <v>420000000</v>
      </c>
      <c r="D40" s="66">
        <v>461076668</v>
      </c>
      <c r="E40" s="83">
        <f t="shared" si="0"/>
        <v>41076668</v>
      </c>
      <c r="F40" s="66">
        <v>109.78</v>
      </c>
      <c r="G40" s="66">
        <v>583815505</v>
      </c>
    </row>
    <row r="41" spans="1:7" ht="15.75" hidden="1" customHeight="1" x14ac:dyDescent="0.25">
      <c r="A41" s="78" t="s">
        <v>69</v>
      </c>
      <c r="B41" s="79" t="s">
        <v>67</v>
      </c>
      <c r="C41" s="66">
        <v>420000000</v>
      </c>
      <c r="D41" s="66">
        <v>461076668</v>
      </c>
      <c r="E41" s="83">
        <f t="shared" si="0"/>
        <v>41076668</v>
      </c>
      <c r="F41" s="66">
        <v>109.78</v>
      </c>
      <c r="G41" s="66">
        <v>583815505</v>
      </c>
    </row>
    <row r="42" spans="1:7" ht="15.75" hidden="1" customHeight="1" x14ac:dyDescent="0.25">
      <c r="A42" s="78" t="s">
        <v>70</v>
      </c>
      <c r="B42" s="79" t="s">
        <v>71</v>
      </c>
      <c r="C42" s="66">
        <v>546000000</v>
      </c>
      <c r="D42" s="66">
        <v>719775157</v>
      </c>
      <c r="E42" s="83">
        <f t="shared" si="0"/>
        <v>173775157</v>
      </c>
      <c r="F42" s="66">
        <v>131.83000000000001</v>
      </c>
      <c r="G42" s="66">
        <v>411410500</v>
      </c>
    </row>
    <row r="43" spans="1:7" ht="15.75" hidden="1" customHeight="1" x14ac:dyDescent="0.25">
      <c r="A43" s="78" t="s">
        <v>72</v>
      </c>
      <c r="B43" s="79" t="s">
        <v>71</v>
      </c>
      <c r="C43" s="66">
        <v>546000000</v>
      </c>
      <c r="D43" s="66">
        <v>719775157</v>
      </c>
      <c r="E43" s="83">
        <f t="shared" si="0"/>
        <v>173775157</v>
      </c>
      <c r="F43" s="66">
        <v>131.83000000000001</v>
      </c>
      <c r="G43" s="66">
        <v>411410500</v>
      </c>
    </row>
    <row r="44" spans="1:7" ht="15.75" hidden="1" customHeight="1" x14ac:dyDescent="0.25">
      <c r="A44" s="78" t="s">
        <v>73</v>
      </c>
      <c r="B44" s="79" t="s">
        <v>71</v>
      </c>
      <c r="C44" s="66">
        <v>546000000</v>
      </c>
      <c r="D44" s="66">
        <v>719775157</v>
      </c>
      <c r="E44" s="83">
        <f t="shared" si="0"/>
        <v>173775157</v>
      </c>
      <c r="F44" s="66">
        <v>131.83000000000001</v>
      </c>
      <c r="G44" s="66">
        <v>411410500</v>
      </c>
    </row>
    <row r="45" spans="1:7" ht="15.75" hidden="1" customHeight="1" x14ac:dyDescent="0.25">
      <c r="A45" s="78" t="s">
        <v>74</v>
      </c>
      <c r="B45" s="79" t="s">
        <v>75</v>
      </c>
      <c r="C45" s="66">
        <v>65000000</v>
      </c>
      <c r="D45" s="66">
        <v>96693495</v>
      </c>
      <c r="E45" s="83">
        <f t="shared" si="0"/>
        <v>31693495</v>
      </c>
      <c r="F45" s="66">
        <v>148.76</v>
      </c>
      <c r="G45" s="66">
        <v>320982195</v>
      </c>
    </row>
    <row r="46" spans="1:7" ht="15.75" hidden="1" customHeight="1" x14ac:dyDescent="0.25">
      <c r="A46" s="78" t="s">
        <v>76</v>
      </c>
      <c r="B46" s="79" t="s">
        <v>77</v>
      </c>
      <c r="C46" s="66">
        <v>65000000</v>
      </c>
      <c r="D46" s="66">
        <v>96693495</v>
      </c>
      <c r="E46" s="83">
        <f t="shared" si="0"/>
        <v>31693495</v>
      </c>
      <c r="F46" s="66">
        <v>148.76</v>
      </c>
      <c r="G46" s="66">
        <v>320982195</v>
      </c>
    </row>
    <row r="47" spans="1:7" ht="15.75" hidden="1" customHeight="1" x14ac:dyDescent="0.25">
      <c r="A47" s="78" t="s">
        <v>78</v>
      </c>
      <c r="B47" s="79" t="s">
        <v>77</v>
      </c>
      <c r="C47" s="66">
        <v>65000000</v>
      </c>
      <c r="D47" s="66">
        <v>96693495</v>
      </c>
      <c r="E47" s="83">
        <f t="shared" si="0"/>
        <v>31693495</v>
      </c>
      <c r="F47" s="66">
        <v>148.76</v>
      </c>
      <c r="G47" s="66">
        <v>320982195</v>
      </c>
    </row>
    <row r="48" spans="1:7" ht="15.75" hidden="1" customHeight="1" x14ac:dyDescent="0.25">
      <c r="A48" s="78" t="s">
        <v>79</v>
      </c>
      <c r="B48" s="79" t="s">
        <v>80</v>
      </c>
      <c r="C48" s="66">
        <v>47500000000</v>
      </c>
      <c r="D48" s="66">
        <v>51023531443</v>
      </c>
      <c r="E48" s="83">
        <f t="shared" si="0"/>
        <v>3523531443</v>
      </c>
      <c r="F48" s="66">
        <v>107.42</v>
      </c>
      <c r="G48" s="66">
        <v>46465565296</v>
      </c>
    </row>
    <row r="49" spans="1:7" ht="15.75" hidden="1" customHeight="1" x14ac:dyDescent="0.25">
      <c r="A49" s="78" t="s">
        <v>81</v>
      </c>
      <c r="B49" s="79" t="s">
        <v>82</v>
      </c>
      <c r="C49" s="66">
        <v>47500000000</v>
      </c>
      <c r="D49" s="66">
        <v>51023531443</v>
      </c>
      <c r="E49" s="83">
        <f t="shared" si="0"/>
        <v>3523531443</v>
      </c>
      <c r="F49" s="66">
        <v>107.42</v>
      </c>
      <c r="G49" s="66">
        <v>46465565296</v>
      </c>
    </row>
    <row r="50" spans="1:7" ht="15.75" hidden="1" customHeight="1" x14ac:dyDescent="0.25">
      <c r="A50" s="78" t="s">
        <v>83</v>
      </c>
      <c r="B50" s="79" t="s">
        <v>82</v>
      </c>
      <c r="C50" s="66">
        <v>47500000000</v>
      </c>
      <c r="D50" s="66">
        <v>51023531443</v>
      </c>
      <c r="E50" s="83">
        <f t="shared" si="0"/>
        <v>3523531443</v>
      </c>
      <c r="F50" s="66">
        <v>107.42</v>
      </c>
      <c r="G50" s="66">
        <v>46465565296</v>
      </c>
    </row>
    <row r="51" spans="1:7" ht="15.75" hidden="1" customHeight="1" x14ac:dyDescent="0.25">
      <c r="A51" s="78" t="s">
        <v>84</v>
      </c>
      <c r="B51" s="79" t="s">
        <v>85</v>
      </c>
      <c r="C51" s="66">
        <v>23120000000</v>
      </c>
      <c r="D51" s="66">
        <v>26150320822</v>
      </c>
      <c r="E51" s="83">
        <f t="shared" si="0"/>
        <v>3030320822</v>
      </c>
      <c r="F51" s="66">
        <v>113.11</v>
      </c>
      <c r="G51" s="66">
        <v>30891829762</v>
      </c>
    </row>
    <row r="52" spans="1:7" ht="15.75" hidden="1" customHeight="1" x14ac:dyDescent="0.25">
      <c r="A52" s="78" t="s">
        <v>86</v>
      </c>
      <c r="B52" s="79" t="s">
        <v>87</v>
      </c>
      <c r="C52" s="66">
        <v>23120000000</v>
      </c>
      <c r="D52" s="66">
        <v>26150320822</v>
      </c>
      <c r="E52" s="83">
        <f t="shared" si="0"/>
        <v>3030320822</v>
      </c>
      <c r="F52" s="66">
        <v>113.11</v>
      </c>
      <c r="G52" s="66">
        <v>30891829762</v>
      </c>
    </row>
    <row r="53" spans="1:7" ht="15.75" hidden="1" customHeight="1" x14ac:dyDescent="0.25">
      <c r="A53" s="78" t="s">
        <v>88</v>
      </c>
      <c r="B53" s="79" t="s">
        <v>87</v>
      </c>
      <c r="C53" s="66">
        <v>23120000000</v>
      </c>
      <c r="D53" s="66">
        <v>26150320822</v>
      </c>
      <c r="E53" s="83">
        <f t="shared" si="0"/>
        <v>3030320822</v>
      </c>
      <c r="F53" s="66">
        <v>113.11</v>
      </c>
      <c r="G53" s="66">
        <v>30891829762</v>
      </c>
    </row>
    <row r="54" spans="1:7" ht="15.75" hidden="1" customHeight="1" x14ac:dyDescent="0.25">
      <c r="A54" s="78" t="s">
        <v>89</v>
      </c>
      <c r="B54" s="79" t="s">
        <v>90</v>
      </c>
      <c r="C54" s="66">
        <v>249561832255</v>
      </c>
      <c r="D54" s="66">
        <v>233562254492.48001</v>
      </c>
      <c r="E54" s="83">
        <f t="shared" si="0"/>
        <v>-15999577762.519989</v>
      </c>
      <c r="F54" s="66">
        <v>93.59</v>
      </c>
      <c r="G54" s="66">
        <v>19283577842</v>
      </c>
    </row>
    <row r="55" spans="1:7" ht="15.75" hidden="1" customHeight="1" x14ac:dyDescent="0.25">
      <c r="A55" s="78" t="s">
        <v>91</v>
      </c>
      <c r="B55" s="79" t="s">
        <v>92</v>
      </c>
      <c r="C55" s="66">
        <v>234558063255</v>
      </c>
      <c r="D55" s="66">
        <v>219703685363.48001</v>
      </c>
      <c r="E55" s="83">
        <f t="shared" si="0"/>
        <v>-14854377891.519989</v>
      </c>
      <c r="F55" s="66">
        <v>93.67</v>
      </c>
      <c r="G55" s="66">
        <v>8039814884</v>
      </c>
    </row>
    <row r="56" spans="1:7" ht="15.75" hidden="1" customHeight="1" x14ac:dyDescent="0.25">
      <c r="A56" s="78" t="s">
        <v>93</v>
      </c>
      <c r="B56" s="79" t="s">
        <v>94</v>
      </c>
      <c r="C56" s="66">
        <v>225922020255</v>
      </c>
      <c r="D56" s="66">
        <v>212584770151.48001</v>
      </c>
      <c r="E56" s="83">
        <f t="shared" si="0"/>
        <v>-13337250103.519989</v>
      </c>
      <c r="F56" s="66">
        <v>94.1</v>
      </c>
      <c r="G56" s="66">
        <v>215104500</v>
      </c>
    </row>
    <row r="57" spans="1:7" ht="15.75" hidden="1" customHeight="1" x14ac:dyDescent="0.25">
      <c r="A57" s="78" t="s">
        <v>95</v>
      </c>
      <c r="B57" s="79" t="s">
        <v>96</v>
      </c>
      <c r="C57" s="66">
        <v>52922020255</v>
      </c>
      <c r="D57" s="66">
        <v>54731534820</v>
      </c>
      <c r="E57" s="83">
        <f t="shared" si="0"/>
        <v>1809514565</v>
      </c>
      <c r="F57" s="66">
        <v>103.42</v>
      </c>
      <c r="G57" s="66">
        <v>0</v>
      </c>
    </row>
    <row r="58" spans="1:7" ht="15.75" hidden="1" customHeight="1" x14ac:dyDescent="0.25">
      <c r="A58" s="78" t="s">
        <v>97</v>
      </c>
      <c r="B58" s="79" t="s">
        <v>98</v>
      </c>
      <c r="C58" s="66">
        <v>173000000000</v>
      </c>
      <c r="D58" s="66">
        <v>157853235331.48001</v>
      </c>
      <c r="E58" s="83">
        <f t="shared" si="0"/>
        <v>-15146764668.519989</v>
      </c>
      <c r="F58" s="66">
        <v>91.24</v>
      </c>
      <c r="G58" s="66">
        <v>0</v>
      </c>
    </row>
    <row r="59" spans="1:7" ht="15.75" hidden="1" customHeight="1" x14ac:dyDescent="0.25">
      <c r="A59" s="78" t="s">
        <v>99</v>
      </c>
      <c r="B59" s="79" t="s">
        <v>100</v>
      </c>
      <c r="C59" s="66">
        <v>0</v>
      </c>
      <c r="D59" s="66">
        <v>0</v>
      </c>
      <c r="E59" s="83">
        <f t="shared" si="0"/>
        <v>0</v>
      </c>
      <c r="F59" s="66">
        <v>0</v>
      </c>
      <c r="G59" s="66">
        <v>215104500</v>
      </c>
    </row>
    <row r="60" spans="1:7" ht="15.75" hidden="1" customHeight="1" x14ac:dyDescent="0.25">
      <c r="A60" s="78" t="s">
        <v>101</v>
      </c>
      <c r="B60" s="79" t="s">
        <v>102</v>
      </c>
      <c r="C60" s="66">
        <v>821818000</v>
      </c>
      <c r="D60" s="66">
        <v>851317650</v>
      </c>
      <c r="E60" s="83">
        <f t="shared" si="0"/>
        <v>29499650</v>
      </c>
      <c r="F60" s="66">
        <v>103.59</v>
      </c>
      <c r="G60" s="66">
        <v>521387500</v>
      </c>
    </row>
    <row r="61" spans="1:7" ht="15.75" hidden="1" customHeight="1" x14ac:dyDescent="0.25">
      <c r="A61" s="78" t="s">
        <v>103</v>
      </c>
      <c r="B61" s="79" t="s">
        <v>102</v>
      </c>
      <c r="C61" s="66">
        <v>821818000</v>
      </c>
      <c r="D61" s="66">
        <v>851317650</v>
      </c>
      <c r="E61" s="83">
        <f t="shared" si="0"/>
        <v>29499650</v>
      </c>
      <c r="F61" s="66">
        <v>103.59</v>
      </c>
      <c r="G61" s="66">
        <v>521387500</v>
      </c>
    </row>
    <row r="62" spans="1:7" ht="15.75" hidden="1" customHeight="1" x14ac:dyDescent="0.25">
      <c r="A62" s="78" t="s">
        <v>104</v>
      </c>
      <c r="B62" s="79" t="s">
        <v>105</v>
      </c>
      <c r="C62" s="66">
        <v>0</v>
      </c>
      <c r="D62" s="66">
        <v>0</v>
      </c>
      <c r="E62" s="83">
        <f t="shared" si="0"/>
        <v>0</v>
      </c>
      <c r="F62" s="66">
        <v>0</v>
      </c>
      <c r="G62" s="66">
        <v>5130000</v>
      </c>
    </row>
    <row r="63" spans="1:7" ht="15.75" hidden="1" customHeight="1" x14ac:dyDescent="0.25">
      <c r="A63" s="78" t="s">
        <v>106</v>
      </c>
      <c r="B63" s="79" t="s">
        <v>107</v>
      </c>
      <c r="C63" s="66">
        <v>0</v>
      </c>
      <c r="D63" s="66">
        <v>0</v>
      </c>
      <c r="E63" s="83">
        <f t="shared" si="0"/>
        <v>0</v>
      </c>
      <c r="F63" s="66">
        <v>0</v>
      </c>
      <c r="G63" s="66">
        <v>5130000</v>
      </c>
    </row>
    <row r="64" spans="1:7" ht="15.75" hidden="1" customHeight="1" x14ac:dyDescent="0.25">
      <c r="A64" s="78" t="s">
        <v>108</v>
      </c>
      <c r="B64" s="79" t="s">
        <v>109</v>
      </c>
      <c r="C64" s="66">
        <v>2000000000</v>
      </c>
      <c r="D64" s="66">
        <v>1866915000</v>
      </c>
      <c r="E64" s="83">
        <f t="shared" si="0"/>
        <v>-133085000</v>
      </c>
      <c r="F64" s="66">
        <v>93.35</v>
      </c>
      <c r="G64" s="66">
        <v>1296452000</v>
      </c>
    </row>
    <row r="65" spans="1:7" ht="15.75" hidden="1" customHeight="1" x14ac:dyDescent="0.25">
      <c r="A65" s="78" t="s">
        <v>110</v>
      </c>
      <c r="B65" s="79" t="s">
        <v>111</v>
      </c>
      <c r="C65" s="66">
        <v>2000000000</v>
      </c>
      <c r="D65" s="66">
        <v>1866915000</v>
      </c>
      <c r="E65" s="83">
        <f t="shared" si="0"/>
        <v>-133085000</v>
      </c>
      <c r="F65" s="66">
        <v>93.35</v>
      </c>
      <c r="G65" s="66">
        <v>1296452000</v>
      </c>
    </row>
    <row r="66" spans="1:7" ht="15.75" hidden="1" customHeight="1" x14ac:dyDescent="0.25">
      <c r="A66" s="78" t="s">
        <v>112</v>
      </c>
      <c r="B66" s="79" t="s">
        <v>113</v>
      </c>
      <c r="C66" s="66">
        <v>5706001000</v>
      </c>
      <c r="D66" s="66">
        <v>4302802562</v>
      </c>
      <c r="E66" s="83">
        <f t="shared" si="0"/>
        <v>-1403198438</v>
      </c>
      <c r="F66" s="66">
        <v>75.41</v>
      </c>
      <c r="G66" s="66">
        <v>3040461417</v>
      </c>
    </row>
    <row r="67" spans="1:7" ht="15.75" hidden="1" customHeight="1" x14ac:dyDescent="0.25">
      <c r="A67" s="78" t="s">
        <v>114</v>
      </c>
      <c r="B67" s="79" t="s">
        <v>115</v>
      </c>
      <c r="C67" s="66">
        <v>1660001000</v>
      </c>
      <c r="D67" s="66">
        <v>1676386700</v>
      </c>
      <c r="E67" s="83">
        <f t="shared" si="0"/>
        <v>16385700</v>
      </c>
      <c r="F67" s="66">
        <v>100.99</v>
      </c>
      <c r="G67" s="66">
        <v>983446700</v>
      </c>
    </row>
    <row r="68" spans="1:7" ht="15.75" hidden="1" customHeight="1" x14ac:dyDescent="0.25">
      <c r="A68" s="78" t="s">
        <v>116</v>
      </c>
      <c r="B68" s="79" t="s">
        <v>117</v>
      </c>
      <c r="C68" s="66">
        <v>2506000000</v>
      </c>
      <c r="D68" s="66">
        <v>1398167096</v>
      </c>
      <c r="E68" s="83">
        <f t="shared" si="0"/>
        <v>-1107832904</v>
      </c>
      <c r="F68" s="66">
        <v>55.79</v>
      </c>
      <c r="G68" s="66">
        <v>1252826339</v>
      </c>
    </row>
    <row r="69" spans="1:7" ht="15.75" hidden="1" customHeight="1" x14ac:dyDescent="0.25">
      <c r="A69" s="78" t="s">
        <v>118</v>
      </c>
      <c r="B69" s="79" t="s">
        <v>119</v>
      </c>
      <c r="C69" s="66">
        <v>1540000000</v>
      </c>
      <c r="D69" s="66">
        <v>1228248766</v>
      </c>
      <c r="E69" s="83">
        <f t="shared" si="0"/>
        <v>-311751234</v>
      </c>
      <c r="F69" s="66">
        <v>79.760000000000005</v>
      </c>
      <c r="G69" s="66">
        <v>804188378</v>
      </c>
    </row>
    <row r="70" spans="1:7" ht="15.75" hidden="1" customHeight="1" x14ac:dyDescent="0.25">
      <c r="A70" s="78" t="s">
        <v>120</v>
      </c>
      <c r="B70" s="79" t="s">
        <v>121</v>
      </c>
      <c r="C70" s="66">
        <v>0</v>
      </c>
      <c r="D70" s="66">
        <v>0</v>
      </c>
      <c r="E70" s="83">
        <f t="shared" si="0"/>
        <v>0</v>
      </c>
      <c r="F70" s="66">
        <v>0</v>
      </c>
      <c r="G70" s="66">
        <v>1707636500</v>
      </c>
    </row>
    <row r="71" spans="1:7" ht="15.75" hidden="1" customHeight="1" x14ac:dyDescent="0.25">
      <c r="A71" s="78" t="s">
        <v>122</v>
      </c>
      <c r="B71" s="79" t="s">
        <v>121</v>
      </c>
      <c r="C71" s="66">
        <v>0</v>
      </c>
      <c r="D71" s="66">
        <v>0</v>
      </c>
      <c r="E71" s="83">
        <f t="shared" si="0"/>
        <v>0</v>
      </c>
      <c r="F71" s="66">
        <v>0</v>
      </c>
      <c r="G71" s="66">
        <v>1707636500</v>
      </c>
    </row>
    <row r="72" spans="1:7" ht="15.75" hidden="1" customHeight="1" x14ac:dyDescent="0.25">
      <c r="A72" s="78" t="s">
        <v>123</v>
      </c>
      <c r="B72" s="79" t="s">
        <v>124</v>
      </c>
      <c r="C72" s="66">
        <v>0</v>
      </c>
      <c r="D72" s="66">
        <v>0</v>
      </c>
      <c r="E72" s="83">
        <f t="shared" si="0"/>
        <v>0</v>
      </c>
      <c r="F72" s="66">
        <v>0</v>
      </c>
      <c r="G72" s="66">
        <v>11213000</v>
      </c>
    </row>
    <row r="73" spans="1:7" ht="15.75" hidden="1" customHeight="1" x14ac:dyDescent="0.25">
      <c r="A73" s="78" t="s">
        <v>125</v>
      </c>
      <c r="B73" s="79" t="s">
        <v>126</v>
      </c>
      <c r="C73" s="66">
        <v>0</v>
      </c>
      <c r="D73" s="66">
        <v>0</v>
      </c>
      <c r="E73" s="83">
        <f t="shared" si="0"/>
        <v>0</v>
      </c>
      <c r="F73" s="66">
        <v>0</v>
      </c>
      <c r="G73" s="66">
        <v>11213000</v>
      </c>
    </row>
    <row r="74" spans="1:7" ht="15.75" hidden="1" customHeight="1" x14ac:dyDescent="0.25">
      <c r="A74" s="78" t="s">
        <v>127</v>
      </c>
      <c r="B74" s="79" t="s">
        <v>128</v>
      </c>
      <c r="C74" s="66">
        <v>64224000</v>
      </c>
      <c r="D74" s="66">
        <v>84945000</v>
      </c>
      <c r="E74" s="83">
        <f t="shared" si="0"/>
        <v>20721000</v>
      </c>
      <c r="F74" s="66">
        <v>132.26</v>
      </c>
      <c r="G74" s="66">
        <v>61380000</v>
      </c>
    </row>
    <row r="75" spans="1:7" ht="15.75" hidden="1" customHeight="1" x14ac:dyDescent="0.25">
      <c r="A75" s="78" t="s">
        <v>129</v>
      </c>
      <c r="B75" s="79" t="s">
        <v>128</v>
      </c>
      <c r="C75" s="66">
        <v>64224000</v>
      </c>
      <c r="D75" s="66">
        <v>84945000</v>
      </c>
      <c r="E75" s="83">
        <f t="shared" si="0"/>
        <v>20721000</v>
      </c>
      <c r="F75" s="66">
        <v>132.26</v>
      </c>
      <c r="G75" s="66">
        <v>61380000</v>
      </c>
    </row>
    <row r="76" spans="1:7" ht="15.75" hidden="1" customHeight="1" x14ac:dyDescent="0.25">
      <c r="A76" s="78" t="s">
        <v>130</v>
      </c>
      <c r="B76" s="79" t="s">
        <v>131</v>
      </c>
      <c r="C76" s="66">
        <v>44000000</v>
      </c>
      <c r="D76" s="66">
        <v>12935000</v>
      </c>
      <c r="E76" s="83">
        <f t="shared" si="0"/>
        <v>-31065000</v>
      </c>
      <c r="F76" s="66">
        <v>29.4</v>
      </c>
      <c r="G76" s="66">
        <v>17192500</v>
      </c>
    </row>
    <row r="77" spans="1:7" ht="15.75" hidden="1" customHeight="1" x14ac:dyDescent="0.25">
      <c r="A77" s="78" t="s">
        <v>132</v>
      </c>
      <c r="B77" s="79" t="s">
        <v>133</v>
      </c>
      <c r="C77" s="66">
        <v>44000000</v>
      </c>
      <c r="D77" s="66">
        <v>12935000</v>
      </c>
      <c r="E77" s="83">
        <f t="shared" si="0"/>
        <v>-31065000</v>
      </c>
      <c r="F77" s="66">
        <v>29.4</v>
      </c>
      <c r="G77" s="66">
        <v>17192500</v>
      </c>
    </row>
    <row r="78" spans="1:7" ht="15.75" hidden="1" customHeight="1" x14ac:dyDescent="0.25">
      <c r="A78" s="78" t="s">
        <v>134</v>
      </c>
      <c r="B78" s="79" t="s">
        <v>135</v>
      </c>
      <c r="C78" s="66">
        <v>0</v>
      </c>
      <c r="D78" s="66">
        <v>0</v>
      </c>
      <c r="E78" s="83">
        <f t="shared" si="0"/>
        <v>0</v>
      </c>
      <c r="F78" s="66">
        <v>0</v>
      </c>
      <c r="G78" s="66">
        <v>105228500</v>
      </c>
    </row>
    <row r="79" spans="1:7" ht="15.75" hidden="1" customHeight="1" x14ac:dyDescent="0.25">
      <c r="A79" s="78" t="s">
        <v>136</v>
      </c>
      <c r="B79" s="79" t="s">
        <v>137</v>
      </c>
      <c r="C79" s="66">
        <v>0</v>
      </c>
      <c r="D79" s="66">
        <v>0</v>
      </c>
      <c r="E79" s="83">
        <f t="shared" si="0"/>
        <v>0</v>
      </c>
      <c r="F79" s="66">
        <v>0</v>
      </c>
      <c r="G79" s="66">
        <v>105228500</v>
      </c>
    </row>
    <row r="80" spans="1:7" ht="15.75" hidden="1" customHeight="1" x14ac:dyDescent="0.25">
      <c r="A80" s="78" t="s">
        <v>138</v>
      </c>
      <c r="B80" s="79" t="s">
        <v>139</v>
      </c>
      <c r="C80" s="66">
        <v>0</v>
      </c>
      <c r="D80" s="66">
        <v>0</v>
      </c>
      <c r="E80" s="83">
        <f t="shared" si="0"/>
        <v>0</v>
      </c>
      <c r="F80" s="66">
        <v>0</v>
      </c>
      <c r="G80" s="66">
        <v>1058628967</v>
      </c>
    </row>
    <row r="81" spans="1:7" ht="15.75" hidden="1" customHeight="1" x14ac:dyDescent="0.25">
      <c r="A81" s="78" t="s">
        <v>140</v>
      </c>
      <c r="B81" s="79" t="s">
        <v>139</v>
      </c>
      <c r="C81" s="66">
        <v>0</v>
      </c>
      <c r="D81" s="66">
        <v>0</v>
      </c>
      <c r="E81" s="83">
        <f t="shared" si="0"/>
        <v>0</v>
      </c>
      <c r="F81" s="66">
        <v>0</v>
      </c>
      <c r="G81" s="66">
        <v>1058628967</v>
      </c>
    </row>
    <row r="82" spans="1:7" ht="15.75" hidden="1" customHeight="1" x14ac:dyDescent="0.25">
      <c r="A82" s="78" t="s">
        <v>141</v>
      </c>
      <c r="B82" s="79" t="s">
        <v>142</v>
      </c>
      <c r="C82" s="66">
        <v>13203769000</v>
      </c>
      <c r="D82" s="66">
        <v>11728245780</v>
      </c>
      <c r="E82" s="83">
        <f t="shared" si="0"/>
        <v>-1475523220</v>
      </c>
      <c r="F82" s="66">
        <v>88.82</v>
      </c>
      <c r="G82" s="66">
        <v>10750958660</v>
      </c>
    </row>
    <row r="83" spans="1:7" ht="15.75" hidden="1" customHeight="1" x14ac:dyDescent="0.25">
      <c r="A83" s="78" t="s">
        <v>143</v>
      </c>
      <c r="B83" s="79" t="s">
        <v>144</v>
      </c>
      <c r="C83" s="66">
        <v>5533638000</v>
      </c>
      <c r="D83" s="66">
        <v>5387891780</v>
      </c>
      <c r="E83" s="83">
        <f t="shared" si="0"/>
        <v>-145746220</v>
      </c>
      <c r="F83" s="66">
        <v>97.37</v>
      </c>
      <c r="G83" s="66">
        <v>5039412260</v>
      </c>
    </row>
    <row r="84" spans="1:7" ht="15.75" hidden="1" customHeight="1" x14ac:dyDescent="0.25">
      <c r="A84" s="78" t="s">
        <v>145</v>
      </c>
      <c r="B84" s="79" t="s">
        <v>146</v>
      </c>
      <c r="C84" s="66">
        <v>5523638000</v>
      </c>
      <c r="D84" s="66">
        <v>5375246780</v>
      </c>
      <c r="E84" s="83">
        <f t="shared" si="0"/>
        <v>-148391220</v>
      </c>
      <c r="F84" s="66">
        <v>97.31</v>
      </c>
      <c r="G84" s="66">
        <v>5008272260</v>
      </c>
    </row>
    <row r="85" spans="1:7" ht="15.75" hidden="1" customHeight="1" x14ac:dyDescent="0.25">
      <c r="A85" s="78" t="s">
        <v>147</v>
      </c>
      <c r="B85" s="79" t="s">
        <v>148</v>
      </c>
      <c r="C85" s="66">
        <v>0</v>
      </c>
      <c r="D85" s="66">
        <v>0</v>
      </c>
      <c r="E85" s="83">
        <f t="shared" si="0"/>
        <v>0</v>
      </c>
      <c r="F85" s="66">
        <v>0</v>
      </c>
      <c r="G85" s="66">
        <v>19050000</v>
      </c>
    </row>
    <row r="86" spans="1:7" ht="15.75" hidden="1" customHeight="1" x14ac:dyDescent="0.25">
      <c r="A86" s="78" t="s">
        <v>149</v>
      </c>
      <c r="B86" s="79" t="s">
        <v>150</v>
      </c>
      <c r="C86" s="66">
        <v>10000000</v>
      </c>
      <c r="D86" s="66">
        <v>12645000</v>
      </c>
      <c r="E86" s="83">
        <f t="shared" si="0"/>
        <v>2645000</v>
      </c>
      <c r="F86" s="66">
        <v>126.45</v>
      </c>
      <c r="G86" s="66">
        <v>12090000</v>
      </c>
    </row>
    <row r="87" spans="1:7" ht="15.75" hidden="1" customHeight="1" x14ac:dyDescent="0.25">
      <c r="A87" s="78" t="s">
        <v>151</v>
      </c>
      <c r="B87" s="79" t="s">
        <v>152</v>
      </c>
      <c r="C87" s="66">
        <v>12600000</v>
      </c>
      <c r="D87" s="66">
        <v>11040000</v>
      </c>
      <c r="E87" s="83">
        <f t="shared" si="0"/>
        <v>-1560000</v>
      </c>
      <c r="F87" s="66">
        <v>87.62</v>
      </c>
      <c r="G87" s="66">
        <v>6750000</v>
      </c>
    </row>
    <row r="88" spans="1:7" ht="15.75" hidden="1" customHeight="1" x14ac:dyDescent="0.25">
      <c r="A88" s="78" t="s">
        <v>153</v>
      </c>
      <c r="B88" s="79" t="s">
        <v>154</v>
      </c>
      <c r="C88" s="66">
        <v>12600000</v>
      </c>
      <c r="D88" s="66">
        <v>11040000</v>
      </c>
      <c r="E88" s="83">
        <f t="shared" si="0"/>
        <v>-1560000</v>
      </c>
      <c r="F88" s="66">
        <v>87.62</v>
      </c>
      <c r="G88" s="66">
        <v>6750000</v>
      </c>
    </row>
    <row r="89" spans="1:7" ht="15.75" hidden="1" customHeight="1" x14ac:dyDescent="0.25">
      <c r="A89" s="78" t="s">
        <v>155</v>
      </c>
      <c r="B89" s="79" t="s">
        <v>156</v>
      </c>
      <c r="C89" s="66">
        <v>0</v>
      </c>
      <c r="D89" s="66">
        <v>0</v>
      </c>
      <c r="E89" s="83">
        <f t="shared" si="0"/>
        <v>0</v>
      </c>
      <c r="F89" s="66">
        <v>0</v>
      </c>
      <c r="G89" s="66">
        <v>41701000</v>
      </c>
    </row>
    <row r="90" spans="1:7" ht="15.75" hidden="1" customHeight="1" x14ac:dyDescent="0.25">
      <c r="A90" s="78" t="s">
        <v>157</v>
      </c>
      <c r="B90" s="79" t="s">
        <v>158</v>
      </c>
      <c r="C90" s="66">
        <v>0</v>
      </c>
      <c r="D90" s="66">
        <v>0</v>
      </c>
      <c r="E90" s="83">
        <f t="shared" si="0"/>
        <v>0</v>
      </c>
      <c r="F90" s="66">
        <v>0</v>
      </c>
      <c r="G90" s="66">
        <v>41701000</v>
      </c>
    </row>
    <row r="91" spans="1:7" ht="15.75" hidden="1" customHeight="1" x14ac:dyDescent="0.25">
      <c r="A91" s="78" t="s">
        <v>159</v>
      </c>
      <c r="B91" s="79" t="s">
        <v>160</v>
      </c>
      <c r="C91" s="66">
        <v>1056743000</v>
      </c>
      <c r="D91" s="66">
        <v>557349500</v>
      </c>
      <c r="E91" s="83">
        <f t="shared" si="0"/>
        <v>-499393500</v>
      </c>
      <c r="F91" s="66">
        <v>52.74</v>
      </c>
      <c r="G91" s="66">
        <v>234934000</v>
      </c>
    </row>
    <row r="92" spans="1:7" ht="15.75" hidden="1" customHeight="1" x14ac:dyDescent="0.25">
      <c r="A92" s="78" t="s">
        <v>161</v>
      </c>
      <c r="B92" s="79" t="s">
        <v>162</v>
      </c>
      <c r="C92" s="66">
        <v>1056743000</v>
      </c>
      <c r="D92" s="66">
        <v>557349500</v>
      </c>
      <c r="E92" s="83">
        <f t="shared" si="0"/>
        <v>-499393500</v>
      </c>
      <c r="F92" s="66">
        <v>52.74</v>
      </c>
      <c r="G92" s="66">
        <v>234934000</v>
      </c>
    </row>
    <row r="93" spans="1:7" ht="15.75" hidden="1" customHeight="1" x14ac:dyDescent="0.25">
      <c r="A93" s="78" t="s">
        <v>163</v>
      </c>
      <c r="B93" s="79" t="s">
        <v>164</v>
      </c>
      <c r="C93" s="66">
        <v>6242000000</v>
      </c>
      <c r="D93" s="66">
        <v>5392261000</v>
      </c>
      <c r="E93" s="83">
        <f t="shared" si="0"/>
        <v>-849739000</v>
      </c>
      <c r="F93" s="66">
        <v>86.39</v>
      </c>
      <c r="G93" s="66">
        <v>5310877000</v>
      </c>
    </row>
    <row r="94" spans="1:7" ht="15.75" hidden="1" customHeight="1" x14ac:dyDescent="0.25">
      <c r="A94" s="78" t="s">
        <v>165</v>
      </c>
      <c r="B94" s="79" t="s">
        <v>166</v>
      </c>
      <c r="C94" s="66">
        <v>6242000000</v>
      </c>
      <c r="D94" s="66">
        <v>5392261000</v>
      </c>
      <c r="E94" s="83">
        <f t="shared" si="0"/>
        <v>-849739000</v>
      </c>
      <c r="F94" s="66">
        <v>86.39</v>
      </c>
      <c r="G94" s="66">
        <v>5310877000</v>
      </c>
    </row>
    <row r="95" spans="1:7" ht="15.75" hidden="1" customHeight="1" x14ac:dyDescent="0.25">
      <c r="A95" s="78" t="s">
        <v>167</v>
      </c>
      <c r="B95" s="79" t="s">
        <v>168</v>
      </c>
      <c r="C95" s="66">
        <v>131288000</v>
      </c>
      <c r="D95" s="66">
        <v>141493500</v>
      </c>
      <c r="E95" s="83">
        <f t="shared" si="0"/>
        <v>10205500</v>
      </c>
      <c r="F95" s="66">
        <v>107.77</v>
      </c>
      <c r="G95" s="66">
        <v>117284400</v>
      </c>
    </row>
    <row r="96" spans="1:7" ht="15.75" hidden="1" customHeight="1" x14ac:dyDescent="0.25">
      <c r="A96" s="78" t="s">
        <v>169</v>
      </c>
      <c r="B96" s="79" t="s">
        <v>170</v>
      </c>
      <c r="C96" s="66">
        <v>41288000</v>
      </c>
      <c r="D96" s="66">
        <v>50905000</v>
      </c>
      <c r="E96" s="83">
        <f t="shared" si="0"/>
        <v>9617000</v>
      </c>
      <c r="F96" s="66">
        <v>123.29</v>
      </c>
      <c r="G96" s="66">
        <v>30066400</v>
      </c>
    </row>
    <row r="97" spans="1:7" ht="15.75" hidden="1" customHeight="1" x14ac:dyDescent="0.25">
      <c r="A97" s="78" t="s">
        <v>171</v>
      </c>
      <c r="B97" s="79" t="s">
        <v>172</v>
      </c>
      <c r="C97" s="66">
        <v>90000000</v>
      </c>
      <c r="D97" s="66">
        <v>90588500</v>
      </c>
      <c r="E97" s="83">
        <f t="shared" si="0"/>
        <v>588500</v>
      </c>
      <c r="F97" s="66">
        <v>100.65</v>
      </c>
      <c r="G97" s="66">
        <v>80588000</v>
      </c>
    </row>
    <row r="98" spans="1:7" ht="15.75" hidden="1" customHeight="1" x14ac:dyDescent="0.25">
      <c r="A98" s="78" t="s">
        <v>173</v>
      </c>
      <c r="B98" s="79" t="s">
        <v>174</v>
      </c>
      <c r="C98" s="66">
        <v>0</v>
      </c>
      <c r="D98" s="66">
        <v>0</v>
      </c>
      <c r="E98" s="83">
        <f t="shared" si="0"/>
        <v>0</v>
      </c>
      <c r="F98" s="66">
        <v>0</v>
      </c>
      <c r="G98" s="66">
        <v>6630000</v>
      </c>
    </row>
    <row r="99" spans="1:7" ht="15.75" hidden="1" customHeight="1" x14ac:dyDescent="0.25">
      <c r="A99" s="78" t="s">
        <v>175</v>
      </c>
      <c r="B99" s="79" t="s">
        <v>176</v>
      </c>
      <c r="C99" s="66">
        <v>227500000</v>
      </c>
      <c r="D99" s="66">
        <v>238210000</v>
      </c>
      <c r="E99" s="83">
        <f t="shared" si="0"/>
        <v>10710000</v>
      </c>
      <c r="F99" s="66">
        <v>104.71</v>
      </c>
      <c r="G99" s="66">
        <v>0</v>
      </c>
    </row>
    <row r="100" spans="1:7" ht="15.75" hidden="1" customHeight="1" x14ac:dyDescent="0.25">
      <c r="A100" s="78" t="s">
        <v>177</v>
      </c>
      <c r="B100" s="79" t="s">
        <v>176</v>
      </c>
      <c r="C100" s="66">
        <v>227500000</v>
      </c>
      <c r="D100" s="66">
        <v>238210000</v>
      </c>
      <c r="E100" s="83">
        <f t="shared" si="0"/>
        <v>10710000</v>
      </c>
      <c r="F100" s="66">
        <v>104.71</v>
      </c>
      <c r="G100" s="66">
        <v>0</v>
      </c>
    </row>
    <row r="101" spans="1:7" ht="15.75" hidden="1" customHeight="1" x14ac:dyDescent="0.25">
      <c r="A101" s="78" t="s">
        <v>178</v>
      </c>
      <c r="B101" s="79" t="s">
        <v>179</v>
      </c>
      <c r="C101" s="66">
        <v>1800000000</v>
      </c>
      <c r="D101" s="66">
        <v>2130323349</v>
      </c>
      <c r="E101" s="83">
        <f t="shared" si="0"/>
        <v>330323349</v>
      </c>
      <c r="F101" s="66">
        <v>118.35</v>
      </c>
      <c r="G101" s="66">
        <v>492804298</v>
      </c>
    </row>
    <row r="102" spans="1:7" ht="15.75" hidden="1" customHeight="1" x14ac:dyDescent="0.25">
      <c r="A102" s="78" t="s">
        <v>180</v>
      </c>
      <c r="B102" s="79" t="s">
        <v>181</v>
      </c>
      <c r="C102" s="66">
        <v>0</v>
      </c>
      <c r="D102" s="66">
        <v>0</v>
      </c>
      <c r="E102" s="83">
        <f t="shared" si="0"/>
        <v>0</v>
      </c>
      <c r="F102" s="66">
        <v>0</v>
      </c>
      <c r="G102" s="66">
        <v>483592298</v>
      </c>
    </row>
    <row r="103" spans="1:7" ht="15.75" hidden="1" customHeight="1" x14ac:dyDescent="0.25">
      <c r="A103" s="78" t="s">
        <v>182</v>
      </c>
      <c r="B103" s="79" t="s">
        <v>183</v>
      </c>
      <c r="C103" s="66">
        <v>0</v>
      </c>
      <c r="D103" s="66">
        <v>0</v>
      </c>
      <c r="E103" s="83">
        <f t="shared" si="0"/>
        <v>0</v>
      </c>
      <c r="F103" s="66">
        <v>0</v>
      </c>
      <c r="G103" s="66">
        <v>483592298</v>
      </c>
    </row>
    <row r="104" spans="1:7" ht="15.75" hidden="1" customHeight="1" x14ac:dyDescent="0.25">
      <c r="A104" s="78" t="s">
        <v>184</v>
      </c>
      <c r="B104" s="79" t="s">
        <v>185</v>
      </c>
      <c r="C104" s="66">
        <v>0</v>
      </c>
      <c r="D104" s="66">
        <v>0</v>
      </c>
      <c r="E104" s="83">
        <f t="shared" si="0"/>
        <v>0</v>
      </c>
      <c r="F104" s="66">
        <v>0</v>
      </c>
      <c r="G104" s="66">
        <v>9212000</v>
      </c>
    </row>
    <row r="105" spans="1:7" ht="15.75" hidden="1" customHeight="1" x14ac:dyDescent="0.25">
      <c r="A105" s="78" t="s">
        <v>186</v>
      </c>
      <c r="B105" s="79" t="s">
        <v>185</v>
      </c>
      <c r="C105" s="66">
        <v>0</v>
      </c>
      <c r="D105" s="66">
        <v>0</v>
      </c>
      <c r="E105" s="83">
        <f t="shared" si="0"/>
        <v>0</v>
      </c>
      <c r="F105" s="66">
        <v>0</v>
      </c>
      <c r="G105" s="66">
        <v>9212000</v>
      </c>
    </row>
    <row r="106" spans="1:7" ht="15.75" hidden="1" customHeight="1" x14ac:dyDescent="0.25">
      <c r="A106" s="78" t="s">
        <v>187</v>
      </c>
      <c r="B106" s="79" t="s">
        <v>188</v>
      </c>
      <c r="C106" s="66">
        <v>1800000000</v>
      </c>
      <c r="D106" s="66">
        <v>2130323349</v>
      </c>
      <c r="E106" s="83">
        <f t="shared" si="0"/>
        <v>330323349</v>
      </c>
      <c r="F106" s="66">
        <v>118.35</v>
      </c>
      <c r="G106" s="66">
        <v>0</v>
      </c>
    </row>
    <row r="107" spans="1:7" ht="15.75" hidden="1" customHeight="1" x14ac:dyDescent="0.25">
      <c r="A107" s="78" t="s">
        <v>189</v>
      </c>
      <c r="B107" s="79" t="s">
        <v>188</v>
      </c>
      <c r="C107" s="66">
        <v>1800000000</v>
      </c>
      <c r="D107" s="66">
        <v>2130323349</v>
      </c>
      <c r="E107" s="83">
        <f t="shared" si="0"/>
        <v>330323349</v>
      </c>
      <c r="F107" s="66">
        <v>118.35</v>
      </c>
      <c r="G107" s="66">
        <v>0</v>
      </c>
    </row>
    <row r="108" spans="1:7" ht="15.75" hidden="1" customHeight="1" x14ac:dyDescent="0.25">
      <c r="A108" s="78" t="s">
        <v>190</v>
      </c>
      <c r="B108" s="79" t="s">
        <v>191</v>
      </c>
      <c r="C108" s="66">
        <v>1883367866</v>
      </c>
      <c r="D108" s="66">
        <v>1283367866.4400001</v>
      </c>
      <c r="E108" s="83">
        <f t="shared" si="0"/>
        <v>-599999999.55999994</v>
      </c>
      <c r="F108" s="66">
        <v>68.14</v>
      </c>
      <c r="G108" s="66">
        <v>3513121790.6399999</v>
      </c>
    </row>
    <row r="109" spans="1:7" ht="15.75" hidden="1" customHeight="1" x14ac:dyDescent="0.25">
      <c r="A109" s="78" t="s">
        <v>192</v>
      </c>
      <c r="B109" s="79" t="s">
        <v>193</v>
      </c>
      <c r="C109" s="66">
        <v>1883367866</v>
      </c>
      <c r="D109" s="66">
        <v>1283367866.4400001</v>
      </c>
      <c r="E109" s="83">
        <f t="shared" si="0"/>
        <v>-599999999.55999994</v>
      </c>
      <c r="F109" s="66">
        <v>68.14</v>
      </c>
      <c r="G109" s="66">
        <v>3513121790.6399999</v>
      </c>
    </row>
    <row r="110" spans="1:7" ht="15.75" hidden="1" customHeight="1" x14ac:dyDescent="0.25">
      <c r="A110" s="78" t="s">
        <v>194</v>
      </c>
      <c r="B110" s="79" t="s">
        <v>195</v>
      </c>
      <c r="C110" s="66">
        <v>1883367866</v>
      </c>
      <c r="D110" s="66">
        <v>1283367866.4400001</v>
      </c>
      <c r="E110" s="83">
        <f t="shared" si="0"/>
        <v>-599999999.55999994</v>
      </c>
      <c r="F110" s="66">
        <v>68.14</v>
      </c>
      <c r="G110" s="66">
        <v>3513121790.6399999</v>
      </c>
    </row>
    <row r="111" spans="1:7" ht="15.75" hidden="1" customHeight="1" x14ac:dyDescent="0.25">
      <c r="A111" s="78" t="s">
        <v>196</v>
      </c>
      <c r="B111" s="79" t="s">
        <v>195</v>
      </c>
      <c r="C111" s="66">
        <v>1883367866</v>
      </c>
      <c r="D111" s="66">
        <v>1283367866.4400001</v>
      </c>
      <c r="E111" s="83">
        <f t="shared" si="0"/>
        <v>-599999999.55999994</v>
      </c>
      <c r="F111" s="66">
        <v>68.14</v>
      </c>
      <c r="G111" s="66">
        <v>3513121790.6399999</v>
      </c>
    </row>
    <row r="112" spans="1:7" ht="15.75" hidden="1" customHeight="1" x14ac:dyDescent="0.25">
      <c r="A112" s="78" t="s">
        <v>197</v>
      </c>
      <c r="B112" s="79" t="s">
        <v>198</v>
      </c>
      <c r="C112" s="66">
        <v>10478094113</v>
      </c>
      <c r="D112" s="66">
        <v>11956278441.35</v>
      </c>
      <c r="E112" s="83">
        <f t="shared" si="0"/>
        <v>1478184328.3500004</v>
      </c>
      <c r="F112" s="66">
        <v>114.11</v>
      </c>
      <c r="G112" s="66">
        <v>212863000679.72</v>
      </c>
    </row>
    <row r="113" spans="1:7" ht="15.75" hidden="1" customHeight="1" x14ac:dyDescent="0.25">
      <c r="A113" s="78" t="s">
        <v>199</v>
      </c>
      <c r="B113" s="79" t="s">
        <v>200</v>
      </c>
      <c r="C113" s="66">
        <v>2300000000</v>
      </c>
      <c r="D113" s="66">
        <v>2145378647</v>
      </c>
      <c r="E113" s="83">
        <f t="shared" si="0"/>
        <v>-154621353</v>
      </c>
      <c r="F113" s="66">
        <v>93.28</v>
      </c>
      <c r="G113" s="66">
        <v>2549238773</v>
      </c>
    </row>
    <row r="114" spans="1:7" ht="15.75" hidden="1" customHeight="1" x14ac:dyDescent="0.25">
      <c r="A114" s="78" t="s">
        <v>201</v>
      </c>
      <c r="B114" s="79" t="s">
        <v>202</v>
      </c>
      <c r="C114" s="66">
        <v>2300000000</v>
      </c>
      <c r="D114" s="66">
        <v>2145378647</v>
      </c>
      <c r="E114" s="83">
        <f t="shared" si="0"/>
        <v>-154621353</v>
      </c>
      <c r="F114" s="66">
        <v>93.28</v>
      </c>
      <c r="G114" s="66">
        <v>363918500</v>
      </c>
    </row>
    <row r="115" spans="1:7" ht="15.75" hidden="1" customHeight="1" x14ac:dyDescent="0.25">
      <c r="A115" s="78" t="s">
        <v>203</v>
      </c>
      <c r="B115" s="79" t="s">
        <v>204</v>
      </c>
      <c r="C115" s="66">
        <v>0</v>
      </c>
      <c r="D115" s="66">
        <v>0</v>
      </c>
      <c r="E115" s="83">
        <f t="shared" si="0"/>
        <v>0</v>
      </c>
      <c r="F115" s="66">
        <v>0</v>
      </c>
      <c r="G115" s="66">
        <v>363918500</v>
      </c>
    </row>
    <row r="116" spans="1:7" ht="15.75" hidden="1" customHeight="1" x14ac:dyDescent="0.25">
      <c r="A116" s="78" t="s">
        <v>205</v>
      </c>
      <c r="B116" s="79" t="s">
        <v>206</v>
      </c>
      <c r="C116" s="66">
        <v>2300000000</v>
      </c>
      <c r="D116" s="66">
        <v>2145378647</v>
      </c>
      <c r="E116" s="83">
        <f t="shared" si="0"/>
        <v>-154621353</v>
      </c>
      <c r="F116" s="66">
        <v>93.28</v>
      </c>
      <c r="G116" s="66">
        <v>0</v>
      </c>
    </row>
    <row r="117" spans="1:7" ht="15.75" hidden="1" customHeight="1" x14ac:dyDescent="0.25">
      <c r="A117" s="78" t="s">
        <v>207</v>
      </c>
      <c r="B117" s="79" t="s">
        <v>208</v>
      </c>
      <c r="C117" s="66">
        <v>0</v>
      </c>
      <c r="D117" s="66">
        <v>0</v>
      </c>
      <c r="E117" s="83">
        <f t="shared" si="0"/>
        <v>0</v>
      </c>
      <c r="F117" s="66">
        <v>0</v>
      </c>
      <c r="G117" s="66">
        <v>2182320273</v>
      </c>
    </row>
    <row r="118" spans="1:7" ht="15.75" hidden="1" customHeight="1" x14ac:dyDescent="0.25">
      <c r="A118" s="78" t="s">
        <v>209</v>
      </c>
      <c r="B118" s="79" t="s">
        <v>210</v>
      </c>
      <c r="C118" s="66">
        <v>0</v>
      </c>
      <c r="D118" s="66">
        <v>0</v>
      </c>
      <c r="E118" s="83">
        <f t="shared" si="0"/>
        <v>0</v>
      </c>
      <c r="F118" s="66">
        <v>0</v>
      </c>
      <c r="G118" s="66">
        <v>2182320273</v>
      </c>
    </row>
    <row r="119" spans="1:7" ht="15.75" hidden="1" customHeight="1" x14ac:dyDescent="0.25">
      <c r="A119" s="78" t="s">
        <v>211</v>
      </c>
      <c r="B119" s="79" t="s">
        <v>212</v>
      </c>
      <c r="C119" s="66">
        <v>0</v>
      </c>
      <c r="D119" s="66">
        <v>0</v>
      </c>
      <c r="E119" s="83">
        <f t="shared" si="0"/>
        <v>0</v>
      </c>
      <c r="F119" s="66">
        <v>0</v>
      </c>
      <c r="G119" s="66">
        <v>3000000</v>
      </c>
    </row>
    <row r="120" spans="1:7" ht="15.75" hidden="1" customHeight="1" x14ac:dyDescent="0.25">
      <c r="A120" s="78" t="s">
        <v>213</v>
      </c>
      <c r="B120" s="79" t="s">
        <v>214</v>
      </c>
      <c r="C120" s="66">
        <v>0</v>
      </c>
      <c r="D120" s="66">
        <v>0</v>
      </c>
      <c r="E120" s="83">
        <f t="shared" si="0"/>
        <v>0</v>
      </c>
      <c r="F120" s="66">
        <v>0</v>
      </c>
      <c r="G120" s="66">
        <v>3000000</v>
      </c>
    </row>
    <row r="121" spans="1:7" ht="15.75" hidden="1" customHeight="1" x14ac:dyDescent="0.25">
      <c r="A121" s="78" t="s">
        <v>215</v>
      </c>
      <c r="B121" s="79" t="s">
        <v>216</v>
      </c>
      <c r="C121" s="66">
        <v>700000000</v>
      </c>
      <c r="D121" s="66">
        <v>541043254.74000001</v>
      </c>
      <c r="E121" s="83">
        <f t="shared" si="0"/>
        <v>-158956745.25999999</v>
      </c>
      <c r="F121" s="66">
        <v>77.290000000000006</v>
      </c>
      <c r="G121" s="66">
        <v>1009319033.88</v>
      </c>
    </row>
    <row r="122" spans="1:7" ht="15.75" hidden="1" customHeight="1" x14ac:dyDescent="0.25">
      <c r="A122" s="78" t="s">
        <v>217</v>
      </c>
      <c r="B122" s="79" t="s">
        <v>218</v>
      </c>
      <c r="C122" s="66">
        <v>700000000</v>
      </c>
      <c r="D122" s="66">
        <v>541043254.74000001</v>
      </c>
      <c r="E122" s="83">
        <f t="shared" si="0"/>
        <v>-158956745.25999999</v>
      </c>
      <c r="F122" s="66">
        <v>77.290000000000006</v>
      </c>
      <c r="G122" s="66">
        <v>1009319033.88</v>
      </c>
    </row>
    <row r="123" spans="1:7" ht="15.75" hidden="1" customHeight="1" x14ac:dyDescent="0.25">
      <c r="A123" s="78" t="s">
        <v>219</v>
      </c>
      <c r="B123" s="79" t="s">
        <v>218</v>
      </c>
      <c r="C123" s="66">
        <v>700000000</v>
      </c>
      <c r="D123" s="66">
        <v>541043254.74000001</v>
      </c>
      <c r="E123" s="83">
        <f t="shared" si="0"/>
        <v>-158956745.25999999</v>
      </c>
      <c r="F123" s="66">
        <v>77.290000000000006</v>
      </c>
      <c r="G123" s="66">
        <v>1009319033.88</v>
      </c>
    </row>
    <row r="124" spans="1:7" ht="15.75" hidden="1" customHeight="1" x14ac:dyDescent="0.25">
      <c r="A124" s="78" t="s">
        <v>220</v>
      </c>
      <c r="B124" s="79" t="s">
        <v>221</v>
      </c>
      <c r="C124" s="66">
        <v>3250000000</v>
      </c>
      <c r="D124" s="66">
        <v>3766623943.3699999</v>
      </c>
      <c r="E124" s="83">
        <f t="shared" si="0"/>
        <v>516623943.36999989</v>
      </c>
      <c r="F124" s="66">
        <v>115.9</v>
      </c>
      <c r="G124" s="66">
        <v>5803357234.9899998</v>
      </c>
    </row>
    <row r="125" spans="1:7" ht="15.75" hidden="1" customHeight="1" x14ac:dyDescent="0.25">
      <c r="A125" s="78" t="s">
        <v>222</v>
      </c>
      <c r="B125" s="79" t="s">
        <v>223</v>
      </c>
      <c r="C125" s="66">
        <v>3250000000</v>
      </c>
      <c r="D125" s="66">
        <v>3766623943.3699999</v>
      </c>
      <c r="E125" s="83">
        <f t="shared" si="0"/>
        <v>516623943.36999989</v>
      </c>
      <c r="F125" s="66">
        <v>115.9</v>
      </c>
      <c r="G125" s="66">
        <v>5803357234.9899998</v>
      </c>
    </row>
    <row r="126" spans="1:7" ht="15.75" hidden="1" customHeight="1" x14ac:dyDescent="0.25">
      <c r="A126" s="78" t="s">
        <v>224</v>
      </c>
      <c r="B126" s="79" t="s">
        <v>223</v>
      </c>
      <c r="C126" s="66">
        <v>3250000000</v>
      </c>
      <c r="D126" s="66">
        <v>3766623943.3699999</v>
      </c>
      <c r="E126" s="83">
        <f t="shared" si="0"/>
        <v>516623943.36999989</v>
      </c>
      <c r="F126" s="66">
        <v>115.9</v>
      </c>
      <c r="G126" s="66">
        <v>5803357234.9899998</v>
      </c>
    </row>
    <row r="127" spans="1:7" ht="15.75" hidden="1" customHeight="1" x14ac:dyDescent="0.25">
      <c r="A127" s="78" t="s">
        <v>225</v>
      </c>
      <c r="B127" s="79" t="s">
        <v>226</v>
      </c>
      <c r="C127" s="66">
        <v>0</v>
      </c>
      <c r="D127" s="66">
        <v>3045426997.73</v>
      </c>
      <c r="E127" s="83">
        <f t="shared" si="0"/>
        <v>3045426997.73</v>
      </c>
      <c r="F127" s="66">
        <v>0</v>
      </c>
      <c r="G127" s="66">
        <v>202073545711.39001</v>
      </c>
    </row>
    <row r="128" spans="1:7" ht="15.75" hidden="1" customHeight="1" x14ac:dyDescent="0.25">
      <c r="A128" s="78" t="s">
        <v>227</v>
      </c>
      <c r="B128" s="79" t="s">
        <v>226</v>
      </c>
      <c r="C128" s="66">
        <v>0</v>
      </c>
      <c r="D128" s="66">
        <v>3045426997.73</v>
      </c>
      <c r="E128" s="83">
        <f t="shared" si="0"/>
        <v>3045426997.73</v>
      </c>
      <c r="F128" s="66">
        <v>0</v>
      </c>
      <c r="G128" s="66">
        <v>202073545711.39001</v>
      </c>
    </row>
    <row r="129" spans="1:7" ht="15.75" hidden="1" customHeight="1" x14ac:dyDescent="0.25">
      <c r="A129" s="78" t="s">
        <v>228</v>
      </c>
      <c r="B129" s="79" t="s">
        <v>226</v>
      </c>
      <c r="C129" s="66">
        <v>0</v>
      </c>
      <c r="D129" s="66">
        <v>3045426997.73</v>
      </c>
      <c r="E129" s="83">
        <f t="shared" si="0"/>
        <v>3045426997.73</v>
      </c>
      <c r="F129" s="66">
        <v>0</v>
      </c>
      <c r="G129" s="66">
        <v>202073545711.39001</v>
      </c>
    </row>
    <row r="130" spans="1:7" ht="15.75" hidden="1" customHeight="1" x14ac:dyDescent="0.25">
      <c r="A130" s="78" t="s">
        <v>229</v>
      </c>
      <c r="B130" s="79" t="s">
        <v>230</v>
      </c>
      <c r="C130" s="66">
        <v>1462209332</v>
      </c>
      <c r="D130" s="66">
        <v>1519216748.48</v>
      </c>
      <c r="E130" s="83">
        <f t="shared" si="0"/>
        <v>57007416.480000019</v>
      </c>
      <c r="F130" s="66">
        <v>103.9</v>
      </c>
      <c r="G130" s="66">
        <v>732890407.26999998</v>
      </c>
    </row>
    <row r="131" spans="1:7" ht="15.75" hidden="1" customHeight="1" x14ac:dyDescent="0.25">
      <c r="A131" s="78" t="s">
        <v>231</v>
      </c>
      <c r="B131" s="79" t="s">
        <v>232</v>
      </c>
      <c r="C131" s="66">
        <v>1462209332</v>
      </c>
      <c r="D131" s="66">
        <v>1519216748.48</v>
      </c>
      <c r="E131" s="83">
        <f t="shared" si="0"/>
        <v>57007416.480000019</v>
      </c>
      <c r="F131" s="66">
        <v>103.9</v>
      </c>
      <c r="G131" s="66">
        <v>732890407.26999998</v>
      </c>
    </row>
    <row r="132" spans="1:7" ht="15.75" hidden="1" customHeight="1" x14ac:dyDescent="0.25">
      <c r="A132" s="78" t="s">
        <v>233</v>
      </c>
      <c r="B132" s="79" t="s">
        <v>232</v>
      </c>
      <c r="C132" s="66">
        <v>1462209332</v>
      </c>
      <c r="D132" s="66">
        <v>1519216748.48</v>
      </c>
      <c r="E132" s="83">
        <f t="shared" si="0"/>
        <v>57007416.480000019</v>
      </c>
      <c r="F132" s="66">
        <v>103.9</v>
      </c>
      <c r="G132" s="66">
        <v>732890407.26999998</v>
      </c>
    </row>
    <row r="133" spans="1:7" ht="15.75" hidden="1" customHeight="1" x14ac:dyDescent="0.25">
      <c r="A133" s="78" t="s">
        <v>234</v>
      </c>
      <c r="B133" s="79" t="s">
        <v>235</v>
      </c>
      <c r="C133" s="66">
        <v>1305000000</v>
      </c>
      <c r="D133" s="66">
        <v>0</v>
      </c>
      <c r="E133" s="83">
        <f t="shared" si="0"/>
        <v>-1305000000</v>
      </c>
      <c r="F133" s="66">
        <v>0</v>
      </c>
      <c r="G133" s="66">
        <v>0</v>
      </c>
    </row>
    <row r="134" spans="1:7" ht="15.75" hidden="1" customHeight="1" x14ac:dyDescent="0.25">
      <c r="A134" s="78" t="s">
        <v>236</v>
      </c>
      <c r="B134" s="79" t="s">
        <v>235</v>
      </c>
      <c r="C134" s="66">
        <v>1305000000</v>
      </c>
      <c r="D134" s="66">
        <v>0</v>
      </c>
      <c r="E134" s="83">
        <f t="shared" si="0"/>
        <v>-1305000000</v>
      </c>
      <c r="F134" s="66">
        <v>0</v>
      </c>
      <c r="G134" s="66">
        <v>0</v>
      </c>
    </row>
    <row r="135" spans="1:7" ht="15.75" hidden="1" customHeight="1" x14ac:dyDescent="0.25">
      <c r="A135" s="78" t="s">
        <v>237</v>
      </c>
      <c r="B135" s="79" t="s">
        <v>235</v>
      </c>
      <c r="C135" s="66">
        <v>1305000000</v>
      </c>
      <c r="D135" s="66">
        <v>0</v>
      </c>
      <c r="E135" s="83">
        <f t="shared" si="0"/>
        <v>-1305000000</v>
      </c>
      <c r="F135" s="66">
        <v>0</v>
      </c>
      <c r="G135" s="66">
        <v>0</v>
      </c>
    </row>
    <row r="136" spans="1:7" ht="15.75" hidden="1" customHeight="1" x14ac:dyDescent="0.25">
      <c r="A136" s="78" t="s">
        <v>238</v>
      </c>
      <c r="B136" s="79" t="s">
        <v>239</v>
      </c>
      <c r="C136" s="66">
        <v>1460884781</v>
      </c>
      <c r="D136" s="66">
        <v>938588850.02999997</v>
      </c>
      <c r="E136" s="83">
        <f t="shared" si="0"/>
        <v>-522295930.97000003</v>
      </c>
      <c r="F136" s="66">
        <v>64.25</v>
      </c>
      <c r="G136" s="66">
        <v>694649519.19000006</v>
      </c>
    </row>
    <row r="137" spans="1:7" ht="15.75" hidden="1" customHeight="1" x14ac:dyDescent="0.25">
      <c r="A137" s="78" t="s">
        <v>240</v>
      </c>
      <c r="B137" s="79" t="s">
        <v>239</v>
      </c>
      <c r="C137" s="66">
        <v>1460884781</v>
      </c>
      <c r="D137" s="66">
        <v>938588850.02999997</v>
      </c>
      <c r="E137" s="83">
        <f t="shared" si="0"/>
        <v>-522295930.97000003</v>
      </c>
      <c r="F137" s="66">
        <v>64.25</v>
      </c>
      <c r="G137" s="66">
        <v>694649519.19000006</v>
      </c>
    </row>
    <row r="138" spans="1:7" ht="15.75" hidden="1" customHeight="1" x14ac:dyDescent="0.25">
      <c r="A138" s="78" t="s">
        <v>241</v>
      </c>
      <c r="B138" s="79" t="s">
        <v>239</v>
      </c>
      <c r="C138" s="66">
        <v>1460884781</v>
      </c>
      <c r="D138" s="66">
        <v>938588850.02999997</v>
      </c>
      <c r="E138" s="83">
        <f t="shared" si="0"/>
        <v>-522295930.97000003</v>
      </c>
      <c r="F138" s="66">
        <v>64.25</v>
      </c>
      <c r="G138" s="66">
        <v>694649519.19000006</v>
      </c>
    </row>
    <row r="139" spans="1:7" ht="15.75" customHeight="1" x14ac:dyDescent="0.25">
      <c r="A139" s="81"/>
      <c r="B139" s="82" t="s">
        <v>242</v>
      </c>
      <c r="C139" s="65">
        <v>384411812918.76001</v>
      </c>
      <c r="D139" s="65">
        <v>379425932137.27002</v>
      </c>
      <c r="E139" s="83">
        <f t="shared" si="0"/>
        <v>-4985880781.4899902</v>
      </c>
      <c r="F139" s="65">
        <v>98.7</v>
      </c>
      <c r="G139" s="65">
        <v>363451938328.35999</v>
      </c>
    </row>
    <row r="140" spans="1:7" ht="15.75" customHeight="1" x14ac:dyDescent="0.25">
      <c r="A140" s="78"/>
      <c r="B140" s="79"/>
      <c r="C140" s="66"/>
      <c r="D140" s="66"/>
      <c r="E140" s="83">
        <f t="shared" si="0"/>
        <v>0</v>
      </c>
      <c r="F140" s="66"/>
      <c r="G140" s="66"/>
    </row>
    <row r="141" spans="1:7" ht="15.75" customHeight="1" x14ac:dyDescent="0.25">
      <c r="A141" s="81" t="s">
        <v>243</v>
      </c>
      <c r="B141" s="82" t="s">
        <v>244</v>
      </c>
      <c r="C141" s="65">
        <v>2084028638000</v>
      </c>
      <c r="D141" s="65">
        <v>2080326211978</v>
      </c>
      <c r="E141" s="83">
        <f t="shared" si="0"/>
        <v>-3702426022</v>
      </c>
      <c r="F141" s="65">
        <v>99.82</v>
      </c>
      <c r="G141" s="65">
        <v>1955498093754</v>
      </c>
    </row>
    <row r="142" spans="1:7" ht="15.75" customHeight="1" x14ac:dyDescent="0.25">
      <c r="A142" s="78" t="s">
        <v>245</v>
      </c>
      <c r="B142" s="79" t="s">
        <v>246</v>
      </c>
      <c r="C142" s="66">
        <v>1894603723000</v>
      </c>
      <c r="D142" s="66">
        <v>1877197801330</v>
      </c>
      <c r="E142" s="83">
        <f t="shared" si="0"/>
        <v>-17405921670</v>
      </c>
      <c r="F142" s="66">
        <v>99.08</v>
      </c>
      <c r="G142" s="66">
        <v>1734617066322</v>
      </c>
    </row>
    <row r="143" spans="1:7" ht="15.75" hidden="1" customHeight="1" x14ac:dyDescent="0.25">
      <c r="A143" s="78" t="s">
        <v>247</v>
      </c>
      <c r="B143" s="79" t="s">
        <v>248</v>
      </c>
      <c r="C143" s="66">
        <v>1594905645000</v>
      </c>
      <c r="D143" s="66">
        <v>1577515723330</v>
      </c>
      <c r="E143" s="83">
        <f t="shared" si="0"/>
        <v>-17389921670</v>
      </c>
      <c r="F143" s="66">
        <v>98.91</v>
      </c>
      <c r="G143" s="66">
        <v>1471174678322</v>
      </c>
    </row>
    <row r="144" spans="1:7" ht="15.75" hidden="1" customHeight="1" x14ac:dyDescent="0.25">
      <c r="A144" s="78" t="s">
        <v>249</v>
      </c>
      <c r="B144" s="79" t="s">
        <v>250</v>
      </c>
      <c r="C144" s="66">
        <v>98092119000</v>
      </c>
      <c r="D144" s="66">
        <v>101324266000</v>
      </c>
      <c r="E144" s="83">
        <f t="shared" si="0"/>
        <v>3232147000</v>
      </c>
      <c r="F144" s="66">
        <v>103.3</v>
      </c>
      <c r="G144" s="66">
        <v>103984617794</v>
      </c>
    </row>
    <row r="145" spans="1:7" ht="15.75" hidden="1" customHeight="1" x14ac:dyDescent="0.25">
      <c r="A145" s="78" t="s">
        <v>251</v>
      </c>
      <c r="B145" s="79" t="s">
        <v>252</v>
      </c>
      <c r="C145" s="66">
        <v>7280961000</v>
      </c>
      <c r="D145" s="66">
        <v>7280961000</v>
      </c>
      <c r="E145" s="83">
        <f t="shared" si="0"/>
        <v>0</v>
      </c>
      <c r="F145" s="66">
        <v>100</v>
      </c>
      <c r="G145" s="66">
        <v>7274866714</v>
      </c>
    </row>
    <row r="146" spans="1:7" ht="15.75" hidden="1" customHeight="1" x14ac:dyDescent="0.25">
      <c r="A146" s="78" t="s">
        <v>253</v>
      </c>
      <c r="B146" s="79" t="s">
        <v>254</v>
      </c>
      <c r="C146" s="66">
        <v>18601292000</v>
      </c>
      <c r="D146" s="66">
        <v>17105054000</v>
      </c>
      <c r="E146" s="83">
        <f t="shared" si="0"/>
        <v>-1496238000</v>
      </c>
      <c r="F146" s="66">
        <v>91.96</v>
      </c>
      <c r="G146" s="66">
        <v>16772645762</v>
      </c>
    </row>
    <row r="147" spans="1:7" ht="15.75" hidden="1" customHeight="1" x14ac:dyDescent="0.25">
      <c r="A147" s="78" t="s">
        <v>255</v>
      </c>
      <c r="B147" s="79" t="s">
        <v>256</v>
      </c>
      <c r="C147" s="66">
        <v>53074000</v>
      </c>
      <c r="D147" s="66">
        <v>1549312000</v>
      </c>
      <c r="E147" s="83">
        <f t="shared" si="0"/>
        <v>1496238000</v>
      </c>
      <c r="F147" s="66">
        <v>2919.15</v>
      </c>
      <c r="G147" s="66">
        <v>2129878495</v>
      </c>
    </row>
    <row r="148" spans="1:7" ht="15.75" hidden="1" customHeight="1" x14ac:dyDescent="0.25">
      <c r="A148" s="78" t="s">
        <v>257</v>
      </c>
      <c r="B148" s="79" t="s">
        <v>258</v>
      </c>
      <c r="C148" s="66">
        <v>30776401000</v>
      </c>
      <c r="D148" s="66">
        <v>34008548000</v>
      </c>
      <c r="E148" s="83">
        <f t="shared" si="0"/>
        <v>3232147000</v>
      </c>
      <c r="F148" s="66">
        <v>110.5</v>
      </c>
      <c r="G148" s="66">
        <v>37430108777</v>
      </c>
    </row>
    <row r="149" spans="1:7" ht="15.75" hidden="1" customHeight="1" x14ac:dyDescent="0.25">
      <c r="A149" s="78" t="s">
        <v>259</v>
      </c>
      <c r="B149" s="79" t="s">
        <v>260</v>
      </c>
      <c r="C149" s="66">
        <v>35932138000</v>
      </c>
      <c r="D149" s="66">
        <v>32874722000</v>
      </c>
      <c r="E149" s="83">
        <f t="shared" si="0"/>
        <v>-3057416000</v>
      </c>
      <c r="F149" s="66">
        <v>91.49</v>
      </c>
      <c r="G149" s="66">
        <v>34517356005</v>
      </c>
    </row>
    <row r="150" spans="1:7" ht="15.75" hidden="1" customHeight="1" x14ac:dyDescent="0.25">
      <c r="A150" s="78" t="s">
        <v>261</v>
      </c>
      <c r="B150" s="79" t="s">
        <v>262</v>
      </c>
      <c r="C150" s="66">
        <v>2612162000</v>
      </c>
      <c r="D150" s="66">
        <v>5669578000</v>
      </c>
      <c r="E150" s="83">
        <f t="shared" si="0"/>
        <v>3057416000</v>
      </c>
      <c r="F150" s="66">
        <v>217.05</v>
      </c>
      <c r="G150" s="66">
        <v>2530026246</v>
      </c>
    </row>
    <row r="151" spans="1:7" ht="15.75" hidden="1" customHeight="1" x14ac:dyDescent="0.25">
      <c r="A151" s="78" t="s">
        <v>263</v>
      </c>
      <c r="B151" s="79" t="s">
        <v>264</v>
      </c>
      <c r="C151" s="66">
        <v>317599000</v>
      </c>
      <c r="D151" s="66">
        <v>317599000</v>
      </c>
      <c r="E151" s="83">
        <f t="shared" si="0"/>
        <v>0</v>
      </c>
      <c r="F151" s="66">
        <v>100</v>
      </c>
      <c r="G151" s="66">
        <v>34671798</v>
      </c>
    </row>
    <row r="152" spans="1:7" ht="15.75" hidden="1" customHeight="1" x14ac:dyDescent="0.25">
      <c r="A152" s="78" t="s">
        <v>265</v>
      </c>
      <c r="B152" s="79" t="s">
        <v>266</v>
      </c>
      <c r="C152" s="66">
        <v>0</v>
      </c>
      <c r="D152" s="66">
        <v>1887000</v>
      </c>
      <c r="E152" s="83">
        <f t="shared" si="0"/>
        <v>1887000</v>
      </c>
      <c r="F152" s="66">
        <v>0</v>
      </c>
      <c r="G152" s="66">
        <v>1078584</v>
      </c>
    </row>
    <row r="153" spans="1:7" ht="15.75" hidden="1" customHeight="1" x14ac:dyDescent="0.25">
      <c r="A153" s="78" t="s">
        <v>267</v>
      </c>
      <c r="B153" s="79" t="s">
        <v>268</v>
      </c>
      <c r="C153" s="66">
        <v>973146000</v>
      </c>
      <c r="D153" s="66">
        <v>971259000</v>
      </c>
      <c r="E153" s="83">
        <f t="shared" si="0"/>
        <v>-1887000</v>
      </c>
      <c r="F153" s="66">
        <v>99.81</v>
      </c>
      <c r="G153" s="66">
        <v>983391591</v>
      </c>
    </row>
    <row r="154" spans="1:7" ht="15.75" hidden="1" customHeight="1" x14ac:dyDescent="0.25">
      <c r="A154" s="78" t="s">
        <v>269</v>
      </c>
      <c r="B154" s="79" t="s">
        <v>270</v>
      </c>
      <c r="C154" s="66">
        <v>424848000</v>
      </c>
      <c r="D154" s="66">
        <v>424848000</v>
      </c>
      <c r="E154" s="83">
        <f t="shared" si="0"/>
        <v>0</v>
      </c>
      <c r="F154" s="66">
        <v>100</v>
      </c>
      <c r="G154" s="66">
        <v>785284611</v>
      </c>
    </row>
    <row r="155" spans="1:7" ht="15.75" hidden="1" customHeight="1" x14ac:dyDescent="0.25">
      <c r="A155" s="78" t="s">
        <v>271</v>
      </c>
      <c r="B155" s="79" t="s">
        <v>272</v>
      </c>
      <c r="C155" s="66">
        <v>1120498000</v>
      </c>
      <c r="D155" s="66">
        <v>1120498000</v>
      </c>
      <c r="E155" s="83">
        <f t="shared" si="0"/>
        <v>0</v>
      </c>
      <c r="F155" s="66">
        <v>100</v>
      </c>
      <c r="G155" s="66">
        <v>1525309211</v>
      </c>
    </row>
    <row r="156" spans="1:7" ht="15.75" hidden="1" customHeight="1" x14ac:dyDescent="0.25">
      <c r="A156" s="78" t="s">
        <v>273</v>
      </c>
      <c r="B156" s="79" t="s">
        <v>274</v>
      </c>
      <c r="C156" s="66">
        <v>1112856691000</v>
      </c>
      <c r="D156" s="66">
        <v>1100289009340</v>
      </c>
      <c r="E156" s="83">
        <f t="shared" si="0"/>
        <v>-12567681660</v>
      </c>
      <c r="F156" s="66">
        <v>98.87</v>
      </c>
      <c r="G156" s="66">
        <v>1017205907209</v>
      </c>
    </row>
    <row r="157" spans="1:7" ht="15.75" hidden="1" customHeight="1" x14ac:dyDescent="0.25">
      <c r="A157" s="78" t="s">
        <v>275</v>
      </c>
      <c r="B157" s="79" t="s">
        <v>276</v>
      </c>
      <c r="C157" s="66">
        <v>1011283609000</v>
      </c>
      <c r="D157" s="66">
        <v>999523824040</v>
      </c>
      <c r="E157" s="83">
        <f t="shared" si="0"/>
        <v>-11759784960</v>
      </c>
      <c r="F157" s="66">
        <v>98.84</v>
      </c>
      <c r="G157" s="66">
        <v>1017205907209</v>
      </c>
    </row>
    <row r="158" spans="1:7" ht="15.75" hidden="1" customHeight="1" x14ac:dyDescent="0.25">
      <c r="A158" s="78" t="s">
        <v>277</v>
      </c>
      <c r="B158" s="79" t="s">
        <v>278</v>
      </c>
      <c r="C158" s="66">
        <v>5200000000</v>
      </c>
      <c r="D158" s="66">
        <v>5200000000</v>
      </c>
      <c r="E158" s="83">
        <f t="shared" si="0"/>
        <v>0</v>
      </c>
      <c r="F158" s="66">
        <v>100</v>
      </c>
      <c r="G158" s="66">
        <v>0</v>
      </c>
    </row>
    <row r="159" spans="1:7" ht="15.75" hidden="1" customHeight="1" x14ac:dyDescent="0.25">
      <c r="A159" s="78" t="s">
        <v>279</v>
      </c>
      <c r="B159" s="79" t="s">
        <v>280</v>
      </c>
      <c r="C159" s="66">
        <v>29639088000</v>
      </c>
      <c r="D159" s="66">
        <v>28831191300</v>
      </c>
      <c r="E159" s="83">
        <f t="shared" si="0"/>
        <v>-807896700</v>
      </c>
      <c r="F159" s="66">
        <v>97.27</v>
      </c>
      <c r="G159" s="66">
        <v>0</v>
      </c>
    </row>
    <row r="160" spans="1:7" ht="15.75" hidden="1" customHeight="1" x14ac:dyDescent="0.25">
      <c r="A160" s="78" t="s">
        <v>281</v>
      </c>
      <c r="B160" s="79" t="s">
        <v>282</v>
      </c>
      <c r="C160" s="66">
        <v>29672218000</v>
      </c>
      <c r="D160" s="66">
        <v>29672218000</v>
      </c>
      <c r="E160" s="83">
        <f t="shared" si="0"/>
        <v>0</v>
      </c>
      <c r="F160" s="66">
        <v>100</v>
      </c>
      <c r="G160" s="66">
        <v>0</v>
      </c>
    </row>
    <row r="161" spans="1:7" ht="15.75" hidden="1" customHeight="1" x14ac:dyDescent="0.25">
      <c r="A161" s="78" t="s">
        <v>283</v>
      </c>
      <c r="B161" s="79" t="s">
        <v>284</v>
      </c>
      <c r="C161" s="66">
        <v>24000565000</v>
      </c>
      <c r="D161" s="66">
        <v>24000565000</v>
      </c>
      <c r="E161" s="83">
        <f t="shared" si="0"/>
        <v>0</v>
      </c>
      <c r="F161" s="66">
        <v>100</v>
      </c>
      <c r="G161" s="66">
        <v>0</v>
      </c>
    </row>
    <row r="162" spans="1:7" ht="15.75" hidden="1" customHeight="1" x14ac:dyDescent="0.25">
      <c r="A162" s="78" t="s">
        <v>285</v>
      </c>
      <c r="B162" s="79" t="s">
        <v>286</v>
      </c>
      <c r="C162" s="66">
        <v>13061211000</v>
      </c>
      <c r="D162" s="66">
        <v>13061211000</v>
      </c>
      <c r="E162" s="83">
        <f t="shared" si="0"/>
        <v>0</v>
      </c>
      <c r="F162" s="66">
        <v>100</v>
      </c>
      <c r="G162" s="66">
        <v>0</v>
      </c>
    </row>
    <row r="163" spans="1:7" ht="15.75" hidden="1" customHeight="1" x14ac:dyDescent="0.25">
      <c r="A163" s="78" t="s">
        <v>287</v>
      </c>
      <c r="B163" s="79" t="s">
        <v>288</v>
      </c>
      <c r="C163" s="66">
        <v>62011608000</v>
      </c>
      <c r="D163" s="66">
        <v>60940988900</v>
      </c>
      <c r="E163" s="83">
        <f t="shared" si="0"/>
        <v>-1070619100</v>
      </c>
      <c r="F163" s="66">
        <v>98.27</v>
      </c>
      <c r="G163" s="66">
        <v>47966673563</v>
      </c>
    </row>
    <row r="164" spans="1:7" ht="15.75" hidden="1" customHeight="1" x14ac:dyDescent="0.25">
      <c r="A164" s="78" t="s">
        <v>289</v>
      </c>
      <c r="B164" s="79" t="s">
        <v>290</v>
      </c>
      <c r="C164" s="66">
        <v>624076000</v>
      </c>
      <c r="D164" s="66">
        <v>620910000</v>
      </c>
      <c r="E164" s="83">
        <f t="shared" si="0"/>
        <v>-3166000</v>
      </c>
      <c r="F164" s="66">
        <v>99.49</v>
      </c>
      <c r="G164" s="66">
        <v>949323000</v>
      </c>
    </row>
    <row r="165" spans="1:7" ht="15.75" hidden="1" customHeight="1" x14ac:dyDescent="0.25">
      <c r="A165" s="78" t="s">
        <v>291</v>
      </c>
      <c r="B165" s="79" t="s">
        <v>292</v>
      </c>
      <c r="C165" s="66">
        <v>8917244000</v>
      </c>
      <c r="D165" s="66">
        <v>8757711600</v>
      </c>
      <c r="E165" s="83">
        <f t="shared" si="0"/>
        <v>-159532400</v>
      </c>
      <c r="F165" s="66">
        <v>98.21</v>
      </c>
      <c r="G165" s="66">
        <v>10733901100</v>
      </c>
    </row>
    <row r="166" spans="1:7" ht="15.75" hidden="1" customHeight="1" x14ac:dyDescent="0.25">
      <c r="A166" s="78" t="s">
        <v>293</v>
      </c>
      <c r="B166" s="79" t="s">
        <v>294</v>
      </c>
      <c r="C166" s="66">
        <v>2857940000</v>
      </c>
      <c r="D166" s="66">
        <v>2808864000</v>
      </c>
      <c r="E166" s="83">
        <f t="shared" si="0"/>
        <v>-49076000</v>
      </c>
      <c r="F166" s="66">
        <v>98.28</v>
      </c>
      <c r="G166" s="66">
        <v>9131427050</v>
      </c>
    </row>
    <row r="167" spans="1:7" ht="15.75" hidden="1" customHeight="1" x14ac:dyDescent="0.25">
      <c r="A167" s="78" t="s">
        <v>295</v>
      </c>
      <c r="B167" s="79" t="s">
        <v>296</v>
      </c>
      <c r="C167" s="66">
        <v>349913000</v>
      </c>
      <c r="D167" s="66">
        <v>340347000</v>
      </c>
      <c r="E167" s="83">
        <f t="shared" si="0"/>
        <v>-9566000</v>
      </c>
      <c r="F167" s="66">
        <v>97.27</v>
      </c>
      <c r="G167" s="66">
        <v>0</v>
      </c>
    </row>
    <row r="168" spans="1:7" ht="15.75" hidden="1" customHeight="1" x14ac:dyDescent="0.25">
      <c r="A168" s="78" t="s">
        <v>297</v>
      </c>
      <c r="B168" s="79" t="s">
        <v>298</v>
      </c>
      <c r="C168" s="66">
        <v>0</v>
      </c>
      <c r="D168" s="66">
        <v>0</v>
      </c>
      <c r="E168" s="83">
        <f t="shared" si="0"/>
        <v>0</v>
      </c>
      <c r="F168" s="66">
        <v>0</v>
      </c>
      <c r="G168" s="66">
        <v>1072000000</v>
      </c>
    </row>
    <row r="169" spans="1:7" ht="15.75" hidden="1" customHeight="1" x14ac:dyDescent="0.25">
      <c r="A169" s="78" t="s">
        <v>299</v>
      </c>
      <c r="B169" s="79" t="s">
        <v>300</v>
      </c>
      <c r="C169" s="66">
        <v>121916000</v>
      </c>
      <c r="D169" s="66">
        <v>121000000</v>
      </c>
      <c r="E169" s="83">
        <f t="shared" si="0"/>
        <v>-916000</v>
      </c>
      <c r="F169" s="66">
        <v>99.25</v>
      </c>
      <c r="G169" s="66">
        <v>0</v>
      </c>
    </row>
    <row r="170" spans="1:7" ht="15.75" hidden="1" customHeight="1" x14ac:dyDescent="0.25">
      <c r="A170" s="78" t="s">
        <v>301</v>
      </c>
      <c r="B170" s="79" t="s">
        <v>302</v>
      </c>
      <c r="C170" s="66">
        <v>0</v>
      </c>
      <c r="D170" s="66">
        <v>0</v>
      </c>
      <c r="E170" s="83">
        <f t="shared" si="0"/>
        <v>0</v>
      </c>
      <c r="F170" s="66">
        <v>0</v>
      </c>
      <c r="G170" s="66">
        <v>2085535000</v>
      </c>
    </row>
    <row r="171" spans="1:7" ht="15.75" hidden="1" customHeight="1" x14ac:dyDescent="0.25">
      <c r="A171" s="78" t="s">
        <v>303</v>
      </c>
      <c r="B171" s="79" t="s">
        <v>304</v>
      </c>
      <c r="C171" s="66">
        <v>2680933000</v>
      </c>
      <c r="D171" s="66">
        <v>2617646000</v>
      </c>
      <c r="E171" s="83">
        <f t="shared" si="0"/>
        <v>-63287000</v>
      </c>
      <c r="F171" s="66">
        <v>97.64</v>
      </c>
      <c r="G171" s="66">
        <v>1278074200</v>
      </c>
    </row>
    <row r="172" spans="1:7" ht="15.75" hidden="1" customHeight="1" x14ac:dyDescent="0.25">
      <c r="A172" s="78" t="s">
        <v>305</v>
      </c>
      <c r="B172" s="79" t="s">
        <v>306</v>
      </c>
      <c r="C172" s="66">
        <v>7062090000</v>
      </c>
      <c r="D172" s="66">
        <v>6713456000</v>
      </c>
      <c r="E172" s="83">
        <f t="shared" si="0"/>
        <v>-348634000</v>
      </c>
      <c r="F172" s="66">
        <v>95.06</v>
      </c>
      <c r="G172" s="66">
        <v>0</v>
      </c>
    </row>
    <row r="173" spans="1:7" ht="15.75" hidden="1" customHeight="1" x14ac:dyDescent="0.25">
      <c r="A173" s="78" t="s">
        <v>307</v>
      </c>
      <c r="B173" s="79" t="s">
        <v>308</v>
      </c>
      <c r="C173" s="66">
        <v>2800000000</v>
      </c>
      <c r="D173" s="66">
        <v>2800000000</v>
      </c>
      <c r="E173" s="83">
        <f t="shared" si="0"/>
        <v>0</v>
      </c>
      <c r="F173" s="66">
        <v>100</v>
      </c>
      <c r="G173" s="66">
        <v>0</v>
      </c>
    </row>
    <row r="174" spans="1:7" ht="15.75" hidden="1" customHeight="1" x14ac:dyDescent="0.25">
      <c r="A174" s="78" t="s">
        <v>309</v>
      </c>
      <c r="B174" s="79" t="s">
        <v>310</v>
      </c>
      <c r="C174" s="66">
        <v>16600000000</v>
      </c>
      <c r="D174" s="66">
        <v>16269582000</v>
      </c>
      <c r="E174" s="83">
        <f t="shared" si="0"/>
        <v>-330418000</v>
      </c>
      <c r="F174" s="66">
        <v>98.01</v>
      </c>
      <c r="G174" s="66">
        <v>2900191000</v>
      </c>
    </row>
    <row r="175" spans="1:7" ht="15.75" hidden="1" customHeight="1" x14ac:dyDescent="0.25">
      <c r="A175" s="78" t="s">
        <v>311</v>
      </c>
      <c r="B175" s="79" t="s">
        <v>312</v>
      </c>
      <c r="C175" s="66">
        <v>5721847000</v>
      </c>
      <c r="D175" s="66">
        <v>5707505300</v>
      </c>
      <c r="E175" s="83">
        <f t="shared" si="0"/>
        <v>-14341700</v>
      </c>
      <c r="F175" s="66">
        <v>99.75</v>
      </c>
      <c r="G175" s="66">
        <v>0</v>
      </c>
    </row>
    <row r="176" spans="1:7" ht="15.75" hidden="1" customHeight="1" x14ac:dyDescent="0.25">
      <c r="A176" s="78" t="s">
        <v>313</v>
      </c>
      <c r="B176" s="79" t="s">
        <v>314</v>
      </c>
      <c r="C176" s="66">
        <v>2351813000</v>
      </c>
      <c r="D176" s="66">
        <v>2275810800</v>
      </c>
      <c r="E176" s="83">
        <f t="shared" si="0"/>
        <v>-76002200</v>
      </c>
      <c r="F176" s="66">
        <v>96.77</v>
      </c>
      <c r="G176" s="66">
        <v>5226843400</v>
      </c>
    </row>
    <row r="177" spans="1:7" ht="15.75" hidden="1" customHeight="1" x14ac:dyDescent="0.25">
      <c r="A177" s="78" t="s">
        <v>315</v>
      </c>
      <c r="B177" s="79" t="s">
        <v>316</v>
      </c>
      <c r="C177" s="66">
        <v>1312500000</v>
      </c>
      <c r="D177" s="66">
        <v>1312021000</v>
      </c>
      <c r="E177" s="83">
        <f t="shared" si="0"/>
        <v>-479000</v>
      </c>
      <c r="F177" s="66">
        <v>99.96</v>
      </c>
      <c r="G177" s="66">
        <v>0</v>
      </c>
    </row>
    <row r="178" spans="1:7" ht="15.75" hidden="1" customHeight="1" x14ac:dyDescent="0.25">
      <c r="A178" s="78" t="s">
        <v>317</v>
      </c>
      <c r="B178" s="79" t="s">
        <v>318</v>
      </c>
      <c r="C178" s="66">
        <v>9758144000</v>
      </c>
      <c r="D178" s="66">
        <v>9757385000</v>
      </c>
      <c r="E178" s="83">
        <f t="shared" si="0"/>
        <v>-759000</v>
      </c>
      <c r="F178" s="66">
        <v>99.99</v>
      </c>
      <c r="G178" s="66">
        <v>9308300000</v>
      </c>
    </row>
    <row r="179" spans="1:7" ht="15.75" hidden="1" customHeight="1" x14ac:dyDescent="0.25">
      <c r="A179" s="78" t="s">
        <v>319</v>
      </c>
      <c r="B179" s="79" t="s">
        <v>320</v>
      </c>
      <c r="C179" s="66">
        <v>0</v>
      </c>
      <c r="D179" s="66">
        <v>0</v>
      </c>
      <c r="E179" s="83">
        <f t="shared" si="0"/>
        <v>0</v>
      </c>
      <c r="F179" s="66">
        <v>0</v>
      </c>
      <c r="G179" s="66">
        <v>5281078813</v>
      </c>
    </row>
    <row r="180" spans="1:7" ht="15.75" hidden="1" customHeight="1" x14ac:dyDescent="0.25">
      <c r="A180" s="78" t="s">
        <v>321</v>
      </c>
      <c r="B180" s="79" t="s">
        <v>322</v>
      </c>
      <c r="C180" s="66">
        <v>853192000</v>
      </c>
      <c r="D180" s="66">
        <v>838750200</v>
      </c>
      <c r="E180" s="83">
        <f t="shared" si="0"/>
        <v>-14441800</v>
      </c>
      <c r="F180" s="66">
        <v>98.31</v>
      </c>
      <c r="G180" s="66">
        <v>0</v>
      </c>
    </row>
    <row r="181" spans="1:7" ht="15.75" hidden="1" customHeight="1" x14ac:dyDescent="0.25">
      <c r="A181" s="78" t="s">
        <v>323</v>
      </c>
      <c r="B181" s="79" t="s">
        <v>324</v>
      </c>
      <c r="C181" s="66">
        <v>321945227000</v>
      </c>
      <c r="D181" s="66">
        <v>314961459090</v>
      </c>
      <c r="E181" s="83">
        <f t="shared" si="0"/>
        <v>-6983767910</v>
      </c>
      <c r="F181" s="66">
        <v>97.83</v>
      </c>
      <c r="G181" s="66">
        <v>302017479756</v>
      </c>
    </row>
    <row r="182" spans="1:7" ht="15.75" hidden="1" customHeight="1" x14ac:dyDescent="0.25">
      <c r="A182" s="78" t="s">
        <v>325</v>
      </c>
      <c r="B182" s="79" t="s">
        <v>326</v>
      </c>
      <c r="C182" s="66">
        <v>77678100000</v>
      </c>
      <c r="D182" s="66">
        <v>77668949832</v>
      </c>
      <c r="E182" s="83">
        <f t="shared" si="0"/>
        <v>-9150168</v>
      </c>
      <c r="F182" s="66">
        <v>99.99</v>
      </c>
      <c r="G182" s="66">
        <v>79786090609</v>
      </c>
    </row>
    <row r="183" spans="1:7" ht="15.75" hidden="1" customHeight="1" x14ac:dyDescent="0.25">
      <c r="A183" s="78" t="s">
        <v>327</v>
      </c>
      <c r="B183" s="79" t="s">
        <v>328</v>
      </c>
      <c r="C183" s="66">
        <v>4170000000</v>
      </c>
      <c r="D183" s="66">
        <v>4170000000</v>
      </c>
      <c r="E183" s="83">
        <f t="shared" si="0"/>
        <v>0</v>
      </c>
      <c r="F183" s="66">
        <v>100</v>
      </c>
      <c r="G183" s="66">
        <v>4820000000</v>
      </c>
    </row>
    <row r="184" spans="1:7" ht="15.75" hidden="1" customHeight="1" x14ac:dyDescent="0.25">
      <c r="A184" s="78" t="s">
        <v>329</v>
      </c>
      <c r="B184" s="79" t="s">
        <v>330</v>
      </c>
      <c r="C184" s="66">
        <v>172523775000</v>
      </c>
      <c r="D184" s="66">
        <v>168748027000</v>
      </c>
      <c r="E184" s="83">
        <f t="shared" si="0"/>
        <v>-3775748000</v>
      </c>
      <c r="F184" s="66">
        <v>97.81</v>
      </c>
      <c r="G184" s="66">
        <v>162760171000</v>
      </c>
    </row>
    <row r="185" spans="1:7" ht="15.75" hidden="1" customHeight="1" x14ac:dyDescent="0.25">
      <c r="A185" s="78" t="s">
        <v>331</v>
      </c>
      <c r="B185" s="79" t="s">
        <v>332</v>
      </c>
      <c r="C185" s="66">
        <v>3847628000</v>
      </c>
      <c r="D185" s="66">
        <v>4816500000</v>
      </c>
      <c r="E185" s="83">
        <f t="shared" si="0"/>
        <v>968872000</v>
      </c>
      <c r="F185" s="66">
        <v>125.18</v>
      </c>
      <c r="G185" s="66">
        <v>5255000000</v>
      </c>
    </row>
    <row r="186" spans="1:7" ht="15.75" hidden="1" customHeight="1" x14ac:dyDescent="0.25">
      <c r="A186" s="78" t="s">
        <v>333</v>
      </c>
      <c r="B186" s="79" t="s">
        <v>334</v>
      </c>
      <c r="C186" s="66">
        <v>0</v>
      </c>
      <c r="D186" s="66">
        <v>0</v>
      </c>
      <c r="E186" s="83">
        <f t="shared" si="0"/>
        <v>0</v>
      </c>
      <c r="F186" s="66">
        <v>0</v>
      </c>
      <c r="G186" s="66">
        <v>12085404800</v>
      </c>
    </row>
    <row r="187" spans="1:7" ht="15.75" hidden="1" customHeight="1" x14ac:dyDescent="0.25">
      <c r="A187" s="78" t="s">
        <v>335</v>
      </c>
      <c r="B187" s="79" t="s">
        <v>336</v>
      </c>
      <c r="C187" s="66">
        <v>0</v>
      </c>
      <c r="D187" s="66">
        <v>0</v>
      </c>
      <c r="E187" s="83">
        <f t="shared" si="0"/>
        <v>0</v>
      </c>
      <c r="F187" s="66">
        <v>0</v>
      </c>
      <c r="G187" s="66">
        <v>1013520000</v>
      </c>
    </row>
    <row r="188" spans="1:7" ht="15.75" hidden="1" customHeight="1" x14ac:dyDescent="0.25">
      <c r="A188" s="78" t="s">
        <v>337</v>
      </c>
      <c r="B188" s="79" t="s">
        <v>338</v>
      </c>
      <c r="C188" s="66">
        <v>38607822000</v>
      </c>
      <c r="D188" s="66">
        <v>35841995990</v>
      </c>
      <c r="E188" s="83">
        <f t="shared" si="0"/>
        <v>-2765826010</v>
      </c>
      <c r="F188" s="66">
        <v>92.84</v>
      </c>
      <c r="G188" s="66">
        <v>24318548936</v>
      </c>
    </row>
    <row r="189" spans="1:7" ht="15.75" hidden="1" customHeight="1" x14ac:dyDescent="0.25">
      <c r="A189" s="78" t="s">
        <v>339</v>
      </c>
      <c r="B189" s="79" t="s">
        <v>340</v>
      </c>
      <c r="C189" s="66">
        <v>618831000</v>
      </c>
      <c r="D189" s="66">
        <v>0</v>
      </c>
      <c r="E189" s="83">
        <f t="shared" si="0"/>
        <v>-618831000</v>
      </c>
      <c r="F189" s="66">
        <v>0</v>
      </c>
      <c r="G189" s="66">
        <v>524596000</v>
      </c>
    </row>
    <row r="190" spans="1:7" ht="15.75" hidden="1" customHeight="1" x14ac:dyDescent="0.25">
      <c r="A190" s="78" t="s">
        <v>341</v>
      </c>
      <c r="B190" s="79" t="s">
        <v>342</v>
      </c>
      <c r="C190" s="66">
        <v>10278786000</v>
      </c>
      <c r="D190" s="66">
        <v>9571642868</v>
      </c>
      <c r="E190" s="83">
        <f t="shared" si="0"/>
        <v>-707143132</v>
      </c>
      <c r="F190" s="66">
        <v>93.12</v>
      </c>
      <c r="G190" s="66">
        <v>9648688411</v>
      </c>
    </row>
    <row r="191" spans="1:7" ht="15.75" hidden="1" customHeight="1" x14ac:dyDescent="0.25">
      <c r="A191" s="78" t="s">
        <v>343</v>
      </c>
      <c r="B191" s="79" t="s">
        <v>344</v>
      </c>
      <c r="C191" s="66">
        <v>0</v>
      </c>
      <c r="D191" s="66">
        <v>0</v>
      </c>
      <c r="E191" s="83">
        <f t="shared" si="0"/>
        <v>0</v>
      </c>
      <c r="F191" s="66">
        <v>0</v>
      </c>
      <c r="G191" s="66">
        <v>392321600</v>
      </c>
    </row>
    <row r="192" spans="1:7" ht="15.75" hidden="1" customHeight="1" x14ac:dyDescent="0.25">
      <c r="A192" s="78" t="s">
        <v>345</v>
      </c>
      <c r="B192" s="79" t="s">
        <v>346</v>
      </c>
      <c r="C192" s="66">
        <v>581355000</v>
      </c>
      <c r="D192" s="66">
        <v>579921500</v>
      </c>
      <c r="E192" s="83">
        <f t="shared" si="0"/>
        <v>-1433500</v>
      </c>
      <c r="F192" s="66">
        <v>99.75</v>
      </c>
      <c r="G192" s="66">
        <v>306452400</v>
      </c>
    </row>
    <row r="193" spans="1:7" ht="15.75" hidden="1" customHeight="1" x14ac:dyDescent="0.25">
      <c r="A193" s="78" t="s">
        <v>347</v>
      </c>
      <c r="B193" s="79" t="s">
        <v>348</v>
      </c>
      <c r="C193" s="66">
        <v>650000000</v>
      </c>
      <c r="D193" s="66">
        <v>625501900</v>
      </c>
      <c r="E193" s="83">
        <f t="shared" si="0"/>
        <v>-24498100</v>
      </c>
      <c r="F193" s="66">
        <v>96.23</v>
      </c>
      <c r="G193" s="66">
        <v>1106686000</v>
      </c>
    </row>
    <row r="194" spans="1:7" ht="15.75" hidden="1" customHeight="1" x14ac:dyDescent="0.25">
      <c r="A194" s="78" t="s">
        <v>349</v>
      </c>
      <c r="B194" s="79" t="s">
        <v>350</v>
      </c>
      <c r="C194" s="66">
        <v>11527680000</v>
      </c>
      <c r="D194" s="66">
        <v>11525100000</v>
      </c>
      <c r="E194" s="83">
        <f t="shared" si="0"/>
        <v>-2580000</v>
      </c>
      <c r="F194" s="66">
        <v>99.98</v>
      </c>
      <c r="G194" s="66">
        <v>0</v>
      </c>
    </row>
    <row r="195" spans="1:7" ht="15.75" hidden="1" customHeight="1" x14ac:dyDescent="0.25">
      <c r="A195" s="78" t="s">
        <v>351</v>
      </c>
      <c r="B195" s="79" t="s">
        <v>352</v>
      </c>
      <c r="C195" s="66">
        <v>210000000</v>
      </c>
      <c r="D195" s="66">
        <v>210000000</v>
      </c>
      <c r="E195" s="83">
        <f t="shared" si="0"/>
        <v>0</v>
      </c>
      <c r="F195" s="66">
        <v>100</v>
      </c>
      <c r="G195" s="66">
        <v>0</v>
      </c>
    </row>
    <row r="196" spans="1:7" ht="15.75" hidden="1" customHeight="1" x14ac:dyDescent="0.25">
      <c r="A196" s="78" t="s">
        <v>353</v>
      </c>
      <c r="B196" s="79" t="s">
        <v>354</v>
      </c>
      <c r="C196" s="66">
        <v>1116250000</v>
      </c>
      <c r="D196" s="66">
        <v>1068820000</v>
      </c>
      <c r="E196" s="83">
        <f t="shared" si="0"/>
        <v>-47430000</v>
      </c>
      <c r="F196" s="66">
        <v>95.75</v>
      </c>
      <c r="G196" s="66">
        <v>0</v>
      </c>
    </row>
    <row r="197" spans="1:7" ht="15.75" hidden="1" customHeight="1" x14ac:dyDescent="0.25">
      <c r="A197" s="78" t="s">
        <v>355</v>
      </c>
      <c r="B197" s="79" t="s">
        <v>356</v>
      </c>
      <c r="C197" s="66">
        <v>135000000</v>
      </c>
      <c r="D197" s="66">
        <v>135000000</v>
      </c>
      <c r="E197" s="83">
        <f t="shared" si="0"/>
        <v>0</v>
      </c>
      <c r="F197" s="66">
        <v>100</v>
      </c>
      <c r="G197" s="66">
        <v>0</v>
      </c>
    </row>
    <row r="198" spans="1:7" ht="15.75" customHeight="1" x14ac:dyDescent="0.25">
      <c r="A198" s="81"/>
      <c r="B198" s="82" t="s">
        <v>357</v>
      </c>
      <c r="C198" s="65">
        <v>1594905645000</v>
      </c>
      <c r="D198" s="65">
        <v>1577515723330</v>
      </c>
      <c r="E198" s="83">
        <f t="shared" si="0"/>
        <v>-17389921670</v>
      </c>
      <c r="F198" s="65">
        <v>98.91</v>
      </c>
      <c r="G198" s="65">
        <v>1471174678322</v>
      </c>
    </row>
    <row r="199" spans="1:7" ht="15.75" customHeight="1" x14ac:dyDescent="0.25">
      <c r="A199" s="78"/>
      <c r="B199" s="79"/>
      <c r="C199" s="66"/>
      <c r="D199" s="66"/>
      <c r="E199" s="83">
        <f t="shared" si="0"/>
        <v>0</v>
      </c>
      <c r="F199" s="66"/>
      <c r="G199" s="66"/>
    </row>
    <row r="200" spans="1:7" ht="15.75" customHeight="1" x14ac:dyDescent="0.25">
      <c r="A200" s="78" t="s">
        <v>358</v>
      </c>
      <c r="B200" s="79" t="s">
        <v>359</v>
      </c>
      <c r="C200" s="66">
        <v>265671564000</v>
      </c>
      <c r="D200" s="66">
        <v>265655564000</v>
      </c>
      <c r="E200" s="83">
        <f t="shared" si="0"/>
        <v>-16000000</v>
      </c>
      <c r="F200" s="66">
        <v>99.99</v>
      </c>
      <c r="G200" s="66">
        <v>263442388000</v>
      </c>
    </row>
    <row r="201" spans="1:7" ht="15.75" hidden="1" customHeight="1" x14ac:dyDescent="0.25">
      <c r="A201" s="78" t="s">
        <v>360</v>
      </c>
      <c r="B201" s="79" t="s">
        <v>359</v>
      </c>
      <c r="C201" s="66">
        <v>265671564000</v>
      </c>
      <c r="D201" s="66">
        <v>265655564000</v>
      </c>
      <c r="E201" s="83">
        <f t="shared" si="0"/>
        <v>-16000000</v>
      </c>
      <c r="F201" s="66">
        <v>99.99</v>
      </c>
      <c r="G201" s="66">
        <v>263442388000</v>
      </c>
    </row>
    <row r="202" spans="1:7" ht="15.75" hidden="1" customHeight="1" x14ac:dyDescent="0.25">
      <c r="A202" s="78" t="s">
        <v>361</v>
      </c>
      <c r="B202" s="79" t="s">
        <v>359</v>
      </c>
      <c r="C202" s="66">
        <v>265671564000</v>
      </c>
      <c r="D202" s="66">
        <v>265655564000</v>
      </c>
      <c r="E202" s="83">
        <f t="shared" si="0"/>
        <v>-16000000</v>
      </c>
      <c r="F202" s="66">
        <v>99.99</v>
      </c>
      <c r="G202" s="66">
        <v>263442388000</v>
      </c>
    </row>
    <row r="203" spans="1:7" ht="15.75" hidden="1" customHeight="1" x14ac:dyDescent="0.25">
      <c r="A203" s="78" t="s">
        <v>362</v>
      </c>
      <c r="B203" s="79" t="s">
        <v>363</v>
      </c>
      <c r="C203" s="66">
        <v>34026514000</v>
      </c>
      <c r="D203" s="66">
        <v>34026514000</v>
      </c>
      <c r="E203" s="83">
        <f t="shared" si="0"/>
        <v>0</v>
      </c>
      <c r="F203" s="66">
        <v>100</v>
      </c>
      <c r="G203" s="66">
        <v>0</v>
      </c>
    </row>
    <row r="204" spans="1:7" ht="15.75" hidden="1" customHeight="1" x14ac:dyDescent="0.25">
      <c r="A204" s="78" t="s">
        <v>364</v>
      </c>
      <c r="B204" s="79" t="s">
        <v>363</v>
      </c>
      <c r="C204" s="66">
        <v>34026514000</v>
      </c>
      <c r="D204" s="66">
        <v>34026514000</v>
      </c>
      <c r="E204" s="83">
        <f t="shared" si="0"/>
        <v>0</v>
      </c>
      <c r="F204" s="66">
        <v>100</v>
      </c>
      <c r="G204" s="66">
        <v>0</v>
      </c>
    </row>
    <row r="205" spans="1:7" ht="15.75" hidden="1" customHeight="1" x14ac:dyDescent="0.25">
      <c r="A205" s="78" t="s">
        <v>365</v>
      </c>
      <c r="B205" s="79" t="s">
        <v>363</v>
      </c>
      <c r="C205" s="66">
        <v>34026514000</v>
      </c>
      <c r="D205" s="66">
        <v>34026514000</v>
      </c>
      <c r="E205" s="83">
        <f t="shared" si="0"/>
        <v>0</v>
      </c>
      <c r="F205" s="66">
        <v>100</v>
      </c>
      <c r="G205" s="66">
        <v>0</v>
      </c>
    </row>
    <row r="206" spans="1:7" ht="15.75" customHeight="1" x14ac:dyDescent="0.25">
      <c r="A206" s="81"/>
      <c r="B206" s="82" t="s">
        <v>366</v>
      </c>
      <c r="C206" s="65">
        <v>299698078000</v>
      </c>
      <c r="D206" s="65">
        <v>299682078000</v>
      </c>
      <c r="E206" s="83">
        <f t="shared" si="0"/>
        <v>-16000000</v>
      </c>
      <c r="F206" s="65">
        <v>99.99</v>
      </c>
      <c r="G206" s="65">
        <v>263442388000</v>
      </c>
    </row>
    <row r="207" spans="1:7" ht="15.75" customHeight="1" x14ac:dyDescent="0.25">
      <c r="A207" s="78"/>
      <c r="B207" s="79"/>
      <c r="C207" s="66"/>
      <c r="D207" s="66"/>
      <c r="E207" s="83">
        <f t="shared" si="0"/>
        <v>0</v>
      </c>
      <c r="F207" s="66"/>
      <c r="G207" s="66"/>
    </row>
    <row r="208" spans="1:7" ht="15.75" customHeight="1" x14ac:dyDescent="0.25">
      <c r="A208" s="78" t="s">
        <v>367</v>
      </c>
      <c r="B208" s="79" t="s">
        <v>368</v>
      </c>
      <c r="C208" s="66">
        <v>189424915000</v>
      </c>
      <c r="D208" s="66">
        <v>203128410648</v>
      </c>
      <c r="E208" s="83">
        <f t="shared" si="0"/>
        <v>13703495648</v>
      </c>
      <c r="F208" s="66">
        <v>107.23</v>
      </c>
      <c r="G208" s="66">
        <v>220881027432</v>
      </c>
    </row>
    <row r="209" spans="1:7" ht="15.75" hidden="1" customHeight="1" x14ac:dyDescent="0.25">
      <c r="A209" s="78" t="s">
        <v>369</v>
      </c>
      <c r="B209" s="79" t="s">
        <v>370</v>
      </c>
      <c r="C209" s="66">
        <v>179931700000</v>
      </c>
      <c r="D209" s="66">
        <v>193635195648</v>
      </c>
      <c r="E209" s="83">
        <f t="shared" si="0"/>
        <v>13703495648</v>
      </c>
      <c r="F209" s="66">
        <v>107.62</v>
      </c>
      <c r="G209" s="66">
        <v>191157858711</v>
      </c>
    </row>
    <row r="210" spans="1:7" ht="15.75" hidden="1" customHeight="1" x14ac:dyDescent="0.25">
      <c r="A210" s="78" t="s">
        <v>371</v>
      </c>
      <c r="B210" s="79" t="s">
        <v>372</v>
      </c>
      <c r="C210" s="66">
        <v>179931700000</v>
      </c>
      <c r="D210" s="66">
        <v>193635195648</v>
      </c>
      <c r="E210" s="83">
        <f t="shared" si="0"/>
        <v>13703495648</v>
      </c>
      <c r="F210" s="66">
        <v>107.62</v>
      </c>
      <c r="G210" s="66">
        <v>191157858711</v>
      </c>
    </row>
    <row r="211" spans="1:7" ht="15.75" hidden="1" customHeight="1" x14ac:dyDescent="0.25">
      <c r="A211" s="78" t="s">
        <v>373</v>
      </c>
      <c r="B211" s="79" t="s">
        <v>374</v>
      </c>
      <c r="C211" s="66">
        <v>48783000000</v>
      </c>
      <c r="D211" s="66">
        <v>56047220600</v>
      </c>
      <c r="E211" s="83">
        <f t="shared" si="0"/>
        <v>7264220600</v>
      </c>
      <c r="F211" s="66">
        <v>114.89</v>
      </c>
      <c r="G211" s="66">
        <v>55652440300</v>
      </c>
    </row>
    <row r="212" spans="1:7" ht="15.75" hidden="1" customHeight="1" x14ac:dyDescent="0.25">
      <c r="A212" s="78" t="s">
        <v>375</v>
      </c>
      <c r="B212" s="79" t="s">
        <v>376</v>
      </c>
      <c r="C212" s="66">
        <v>16682000000</v>
      </c>
      <c r="D212" s="66">
        <v>19022242600</v>
      </c>
      <c r="E212" s="83">
        <f t="shared" si="0"/>
        <v>2340242600</v>
      </c>
      <c r="F212" s="66">
        <v>114.03</v>
      </c>
      <c r="G212" s="66">
        <v>20171516200</v>
      </c>
    </row>
    <row r="213" spans="1:7" ht="15.75" hidden="1" customHeight="1" x14ac:dyDescent="0.25">
      <c r="A213" s="78" t="s">
        <v>377</v>
      </c>
      <c r="B213" s="79" t="s">
        <v>378</v>
      </c>
      <c r="C213" s="66">
        <v>55147000000</v>
      </c>
      <c r="D213" s="66">
        <v>62952021000</v>
      </c>
      <c r="E213" s="83">
        <f t="shared" si="0"/>
        <v>7805021000</v>
      </c>
      <c r="F213" s="66">
        <v>114.15</v>
      </c>
      <c r="G213" s="66">
        <v>50651854200</v>
      </c>
    </row>
    <row r="214" spans="1:7" ht="15.75" hidden="1" customHeight="1" x14ac:dyDescent="0.25">
      <c r="A214" s="78" t="s">
        <v>379</v>
      </c>
      <c r="B214" s="79" t="s">
        <v>380</v>
      </c>
      <c r="C214" s="66">
        <v>266000000</v>
      </c>
      <c r="D214" s="66">
        <v>306834700</v>
      </c>
      <c r="E214" s="83">
        <f t="shared" si="0"/>
        <v>40834700</v>
      </c>
      <c r="F214" s="66">
        <v>115.35</v>
      </c>
      <c r="G214" s="66">
        <v>430192100</v>
      </c>
    </row>
    <row r="215" spans="1:7" ht="15.75" hidden="1" customHeight="1" x14ac:dyDescent="0.25">
      <c r="A215" s="78" t="s">
        <v>381</v>
      </c>
      <c r="B215" s="79" t="s">
        <v>382</v>
      </c>
      <c r="C215" s="66">
        <v>59053700000</v>
      </c>
      <c r="D215" s="66">
        <v>55306876748</v>
      </c>
      <c r="E215" s="83">
        <f t="shared" si="0"/>
        <v>-3746823252</v>
      </c>
      <c r="F215" s="66">
        <v>93.66</v>
      </c>
      <c r="G215" s="66">
        <v>64251855911</v>
      </c>
    </row>
    <row r="216" spans="1:7" ht="15.75" hidden="1" customHeight="1" x14ac:dyDescent="0.25">
      <c r="A216" s="78" t="s">
        <v>383</v>
      </c>
      <c r="B216" s="79" t="s">
        <v>384</v>
      </c>
      <c r="C216" s="66">
        <v>9493215000</v>
      </c>
      <c r="D216" s="66">
        <v>9493215000</v>
      </c>
      <c r="E216" s="83">
        <f t="shared" si="0"/>
        <v>0</v>
      </c>
      <c r="F216" s="66">
        <v>100</v>
      </c>
      <c r="G216" s="66">
        <v>29723168721</v>
      </c>
    </row>
    <row r="217" spans="1:7" ht="15.75" hidden="1" customHeight="1" x14ac:dyDescent="0.25">
      <c r="A217" s="78" t="s">
        <v>385</v>
      </c>
      <c r="B217" s="79" t="s">
        <v>386</v>
      </c>
      <c r="C217" s="66">
        <v>9493215000</v>
      </c>
      <c r="D217" s="66">
        <v>9493215000</v>
      </c>
      <c r="E217" s="83">
        <f t="shared" si="0"/>
        <v>0</v>
      </c>
      <c r="F217" s="66">
        <v>100</v>
      </c>
      <c r="G217" s="66">
        <v>29723168721</v>
      </c>
    </row>
    <row r="218" spans="1:7" ht="15.75" hidden="1" customHeight="1" x14ac:dyDescent="0.25">
      <c r="A218" s="78" t="s">
        <v>387</v>
      </c>
      <c r="B218" s="79" t="s">
        <v>388</v>
      </c>
      <c r="C218" s="66">
        <v>9493215000</v>
      </c>
      <c r="D218" s="66">
        <v>9493215000</v>
      </c>
      <c r="E218" s="83">
        <f t="shared" si="0"/>
        <v>0</v>
      </c>
      <c r="F218" s="66">
        <v>100</v>
      </c>
      <c r="G218" s="66">
        <v>29723168721</v>
      </c>
    </row>
    <row r="219" spans="1:7" ht="15.75" customHeight="1" x14ac:dyDescent="0.25">
      <c r="A219" s="81"/>
      <c r="B219" s="82" t="s">
        <v>389</v>
      </c>
      <c r="C219" s="65">
        <v>189424915000</v>
      </c>
      <c r="D219" s="65">
        <v>203128410648</v>
      </c>
      <c r="E219" s="83">
        <f t="shared" si="0"/>
        <v>13703495648</v>
      </c>
      <c r="F219" s="65">
        <v>107.23</v>
      </c>
      <c r="G219" s="65">
        <v>220881027432</v>
      </c>
    </row>
    <row r="220" spans="1:7" ht="15.75" customHeight="1" x14ac:dyDescent="0.25">
      <c r="A220" s="78"/>
      <c r="B220" s="79"/>
      <c r="C220" s="66"/>
      <c r="D220" s="66"/>
      <c r="E220" s="83">
        <f t="shared" si="0"/>
        <v>0</v>
      </c>
      <c r="F220" s="66"/>
      <c r="G220" s="66"/>
    </row>
    <row r="221" spans="1:7" ht="15.75" customHeight="1" x14ac:dyDescent="0.25">
      <c r="A221" s="81"/>
      <c r="B221" s="82" t="s">
        <v>390</v>
      </c>
      <c r="C221" s="65">
        <v>2084028638000</v>
      </c>
      <c r="D221" s="65">
        <v>2080326211978</v>
      </c>
      <c r="E221" s="83">
        <f t="shared" si="0"/>
        <v>-3702426022</v>
      </c>
      <c r="F221" s="65">
        <v>99.82</v>
      </c>
      <c r="G221" s="65">
        <v>1955498093754</v>
      </c>
    </row>
    <row r="222" spans="1:7" ht="15.75" customHeight="1" x14ac:dyDescent="0.25">
      <c r="A222" s="78"/>
      <c r="B222" s="79"/>
      <c r="C222" s="66"/>
      <c r="D222" s="66"/>
      <c r="E222" s="83">
        <f t="shared" si="0"/>
        <v>0</v>
      </c>
      <c r="F222" s="66"/>
      <c r="G222" s="66"/>
    </row>
    <row r="223" spans="1:7" ht="15.75" customHeight="1" x14ac:dyDescent="0.25">
      <c r="A223" s="81" t="s">
        <v>391</v>
      </c>
      <c r="B223" s="82" t="s">
        <v>392</v>
      </c>
      <c r="C223" s="65">
        <v>0</v>
      </c>
      <c r="D223" s="65">
        <v>0</v>
      </c>
      <c r="E223" s="83">
        <f t="shared" si="0"/>
        <v>0</v>
      </c>
      <c r="F223" s="65">
        <v>0</v>
      </c>
      <c r="G223" s="65">
        <v>2904000000</v>
      </c>
    </row>
    <row r="224" spans="1:7" ht="15.75" customHeight="1" x14ac:dyDescent="0.25">
      <c r="A224" s="78" t="s">
        <v>393</v>
      </c>
      <c r="B224" s="79" t="s">
        <v>394</v>
      </c>
      <c r="C224" s="66">
        <v>0</v>
      </c>
      <c r="D224" s="66">
        <v>0</v>
      </c>
      <c r="E224" s="83">
        <f t="shared" si="0"/>
        <v>0</v>
      </c>
      <c r="F224" s="66">
        <v>0</v>
      </c>
      <c r="G224" s="66">
        <v>2904000000</v>
      </c>
    </row>
    <row r="225" spans="1:7" ht="15.75" hidden="1" customHeight="1" x14ac:dyDescent="0.25">
      <c r="A225" s="78" t="s">
        <v>395</v>
      </c>
      <c r="B225" s="79" t="s">
        <v>396</v>
      </c>
      <c r="C225" s="66">
        <v>0</v>
      </c>
      <c r="D225" s="66">
        <v>0</v>
      </c>
      <c r="E225" s="83">
        <f t="shared" si="0"/>
        <v>0</v>
      </c>
      <c r="F225" s="66">
        <v>0</v>
      </c>
      <c r="G225" s="66">
        <v>2904000000</v>
      </c>
    </row>
    <row r="226" spans="1:7" ht="15.75" hidden="1" customHeight="1" x14ac:dyDescent="0.25">
      <c r="A226" s="78" t="s">
        <v>397</v>
      </c>
      <c r="B226" s="79" t="s">
        <v>396</v>
      </c>
      <c r="C226" s="66">
        <v>0</v>
      </c>
      <c r="D226" s="66">
        <v>0</v>
      </c>
      <c r="E226" s="83">
        <f t="shared" si="0"/>
        <v>0</v>
      </c>
      <c r="F226" s="66">
        <v>0</v>
      </c>
      <c r="G226" s="66">
        <v>2904000000</v>
      </c>
    </row>
    <row r="227" spans="1:7" ht="15.75" hidden="1" customHeight="1" x14ac:dyDescent="0.25">
      <c r="A227" s="78" t="s">
        <v>398</v>
      </c>
      <c r="B227" s="79" t="s">
        <v>396</v>
      </c>
      <c r="C227" s="66">
        <v>0</v>
      </c>
      <c r="D227" s="66">
        <v>0</v>
      </c>
      <c r="E227" s="83">
        <f t="shared" si="0"/>
        <v>0</v>
      </c>
      <c r="F227" s="66">
        <v>0</v>
      </c>
      <c r="G227" s="66">
        <v>2904000000</v>
      </c>
    </row>
    <row r="228" spans="1:7" ht="15.75" customHeight="1" x14ac:dyDescent="0.25">
      <c r="A228" s="81"/>
      <c r="B228" s="82" t="s">
        <v>399</v>
      </c>
      <c r="C228" s="65">
        <v>0</v>
      </c>
      <c r="D228" s="65">
        <v>0</v>
      </c>
      <c r="E228" s="83">
        <f t="shared" si="0"/>
        <v>0</v>
      </c>
      <c r="F228" s="65">
        <v>0</v>
      </c>
      <c r="G228" s="65">
        <v>2904000000</v>
      </c>
    </row>
    <row r="229" spans="1:7" ht="15.75" customHeight="1" x14ac:dyDescent="0.25">
      <c r="A229" s="78"/>
      <c r="B229" s="79"/>
      <c r="C229" s="66"/>
      <c r="D229" s="66"/>
      <c r="E229" s="84"/>
      <c r="F229" s="66"/>
      <c r="G229" s="66"/>
    </row>
    <row r="230" spans="1:7" ht="15.75" customHeight="1" x14ac:dyDescent="0.25">
      <c r="A230" s="81"/>
      <c r="B230" s="82" t="s">
        <v>400</v>
      </c>
      <c r="C230" s="65">
        <v>2468440450918.7598</v>
      </c>
      <c r="D230" s="65">
        <v>2459752144115.27</v>
      </c>
      <c r="E230" s="83"/>
      <c r="F230" s="65">
        <v>99.65</v>
      </c>
      <c r="G230" s="65">
        <v>2321854032082.3599</v>
      </c>
    </row>
    <row r="231" spans="1:7" ht="15.75" customHeight="1" x14ac:dyDescent="0.25">
      <c r="A231" s="78"/>
      <c r="B231" s="79"/>
      <c r="C231" s="66"/>
      <c r="D231" s="66"/>
      <c r="E231" s="84"/>
      <c r="F231" s="66"/>
      <c r="G231" s="66"/>
    </row>
    <row r="232" spans="1:7" ht="15.75" customHeight="1" x14ac:dyDescent="0.25">
      <c r="A232" s="81" t="s">
        <v>401</v>
      </c>
      <c r="B232" s="82" t="s">
        <v>402</v>
      </c>
      <c r="C232" s="65">
        <v>2522912122919</v>
      </c>
      <c r="D232" s="65">
        <v>2438221649521.27</v>
      </c>
      <c r="E232" s="83">
        <f t="shared" ref="E232:E486" si="1">C232-D232</f>
        <v>84690473397.72998</v>
      </c>
      <c r="F232" s="65">
        <v>96.64</v>
      </c>
      <c r="G232" s="65">
        <v>2485516805191.79</v>
      </c>
    </row>
    <row r="233" spans="1:7" ht="15.75" customHeight="1" x14ac:dyDescent="0.25">
      <c r="A233" s="81" t="s">
        <v>403</v>
      </c>
      <c r="B233" s="82" t="s">
        <v>404</v>
      </c>
      <c r="C233" s="65">
        <v>1807696003064</v>
      </c>
      <c r="D233" s="65">
        <v>1749655782422.27</v>
      </c>
      <c r="E233" s="83">
        <f t="shared" si="1"/>
        <v>58040220641.72998</v>
      </c>
      <c r="F233" s="65">
        <v>96.79</v>
      </c>
      <c r="G233" s="65">
        <v>1649887894554.79</v>
      </c>
    </row>
    <row r="234" spans="1:7" ht="15.75" customHeight="1" x14ac:dyDescent="0.25">
      <c r="A234" s="78" t="s">
        <v>405</v>
      </c>
      <c r="B234" s="79" t="s">
        <v>406</v>
      </c>
      <c r="C234" s="66">
        <v>1124344816142</v>
      </c>
      <c r="D234" s="66">
        <v>1085848064396</v>
      </c>
      <c r="E234" s="83">
        <f t="shared" si="1"/>
        <v>38496751746</v>
      </c>
      <c r="F234" s="66">
        <v>96.58</v>
      </c>
      <c r="G234" s="66">
        <v>989030309678.40002</v>
      </c>
    </row>
    <row r="235" spans="1:7" ht="15.75" hidden="1" customHeight="1" x14ac:dyDescent="0.25">
      <c r="A235" s="78" t="s">
        <v>407</v>
      </c>
      <c r="B235" s="79" t="s">
        <v>408</v>
      </c>
      <c r="C235" s="66">
        <v>692966310181</v>
      </c>
      <c r="D235" s="66">
        <v>666818013870</v>
      </c>
      <c r="E235" s="83">
        <f t="shared" si="1"/>
        <v>26148296311</v>
      </c>
      <c r="F235" s="66">
        <v>96.23</v>
      </c>
      <c r="G235" s="66">
        <v>613268745605</v>
      </c>
    </row>
    <row r="236" spans="1:7" ht="15.75" hidden="1" customHeight="1" x14ac:dyDescent="0.25">
      <c r="A236" s="78" t="s">
        <v>409</v>
      </c>
      <c r="B236" s="79" t="s">
        <v>410</v>
      </c>
      <c r="C236" s="66">
        <v>529798420457</v>
      </c>
      <c r="D236" s="66">
        <v>515950296341</v>
      </c>
      <c r="E236" s="83">
        <f t="shared" si="1"/>
        <v>13848124116</v>
      </c>
      <c r="F236" s="66">
        <v>97.39</v>
      </c>
      <c r="G236" s="66">
        <v>470367878374</v>
      </c>
    </row>
    <row r="237" spans="1:7" ht="15.75" hidden="1" customHeight="1" x14ac:dyDescent="0.25">
      <c r="A237" s="78" t="s">
        <v>411</v>
      </c>
      <c r="B237" s="79" t="s">
        <v>412</v>
      </c>
      <c r="C237" s="66">
        <v>396485051044</v>
      </c>
      <c r="D237" s="66">
        <v>386276290023</v>
      </c>
      <c r="E237" s="83">
        <f t="shared" si="1"/>
        <v>10208761021</v>
      </c>
      <c r="F237" s="66">
        <v>97.43</v>
      </c>
      <c r="G237" s="66">
        <v>390258759948</v>
      </c>
    </row>
    <row r="238" spans="1:7" ht="15.75" hidden="1" customHeight="1" x14ac:dyDescent="0.25">
      <c r="A238" s="78" t="s">
        <v>413</v>
      </c>
      <c r="B238" s="79" t="s">
        <v>414</v>
      </c>
      <c r="C238" s="66">
        <v>133313369413</v>
      </c>
      <c r="D238" s="66">
        <v>129674006318</v>
      </c>
      <c r="E238" s="83">
        <f t="shared" si="1"/>
        <v>3639363095</v>
      </c>
      <c r="F238" s="66">
        <v>97.27</v>
      </c>
      <c r="G238" s="66">
        <v>80109118426</v>
      </c>
    </row>
    <row r="239" spans="1:7" ht="15.75" hidden="1" customHeight="1" x14ac:dyDescent="0.25">
      <c r="A239" s="78" t="s">
        <v>415</v>
      </c>
      <c r="B239" s="79" t="s">
        <v>416</v>
      </c>
      <c r="C239" s="66">
        <v>50042921784</v>
      </c>
      <c r="D239" s="66">
        <v>47639384853</v>
      </c>
      <c r="E239" s="83">
        <f t="shared" si="1"/>
        <v>2403536931</v>
      </c>
      <c r="F239" s="66">
        <v>95.2</v>
      </c>
      <c r="G239" s="66">
        <v>42844071002</v>
      </c>
    </row>
    <row r="240" spans="1:7" ht="15.75" hidden="1" customHeight="1" x14ac:dyDescent="0.25">
      <c r="A240" s="78" t="s">
        <v>417</v>
      </c>
      <c r="B240" s="79" t="s">
        <v>418</v>
      </c>
      <c r="C240" s="66">
        <v>36375810796</v>
      </c>
      <c r="D240" s="66">
        <v>35503811153</v>
      </c>
      <c r="E240" s="83">
        <f t="shared" si="1"/>
        <v>871999643</v>
      </c>
      <c r="F240" s="66">
        <v>97.6</v>
      </c>
      <c r="G240" s="66">
        <v>35213106935</v>
      </c>
    </row>
    <row r="241" spans="1:7" ht="15.75" hidden="1" customHeight="1" x14ac:dyDescent="0.25">
      <c r="A241" s="78" t="s">
        <v>419</v>
      </c>
      <c r="B241" s="79" t="s">
        <v>420</v>
      </c>
      <c r="C241" s="66">
        <v>13667110988</v>
      </c>
      <c r="D241" s="66">
        <v>12135573700</v>
      </c>
      <c r="E241" s="83">
        <f t="shared" si="1"/>
        <v>1531537288</v>
      </c>
      <c r="F241" s="66">
        <v>88.79</v>
      </c>
      <c r="G241" s="66">
        <v>7630964067</v>
      </c>
    </row>
    <row r="242" spans="1:7" ht="15.75" hidden="1" customHeight="1" x14ac:dyDescent="0.25">
      <c r="A242" s="78" t="s">
        <v>421</v>
      </c>
      <c r="B242" s="79" t="s">
        <v>422</v>
      </c>
      <c r="C242" s="66">
        <v>7839456503</v>
      </c>
      <c r="D242" s="66">
        <v>7366939520</v>
      </c>
      <c r="E242" s="83">
        <f t="shared" si="1"/>
        <v>472516983</v>
      </c>
      <c r="F242" s="66">
        <v>93.97</v>
      </c>
      <c r="G242" s="66">
        <v>7258162444</v>
      </c>
    </row>
    <row r="243" spans="1:7" ht="15.75" hidden="1" customHeight="1" x14ac:dyDescent="0.25">
      <c r="A243" s="78" t="s">
        <v>423</v>
      </c>
      <c r="B243" s="79" t="s">
        <v>424</v>
      </c>
      <c r="C243" s="66">
        <v>7839456503</v>
      </c>
      <c r="D243" s="66">
        <v>7366939520</v>
      </c>
      <c r="E243" s="83">
        <f t="shared" si="1"/>
        <v>472516983</v>
      </c>
      <c r="F243" s="66">
        <v>93.97</v>
      </c>
      <c r="G243" s="66">
        <v>7258162444</v>
      </c>
    </row>
    <row r="244" spans="1:7" ht="15.75" hidden="1" customHeight="1" x14ac:dyDescent="0.25">
      <c r="A244" s="78" t="s">
        <v>425</v>
      </c>
      <c r="B244" s="79" t="s">
        <v>426</v>
      </c>
      <c r="C244" s="66">
        <v>28014446000</v>
      </c>
      <c r="D244" s="66">
        <v>26564239360</v>
      </c>
      <c r="E244" s="83">
        <f t="shared" si="1"/>
        <v>1450206640</v>
      </c>
      <c r="F244" s="66">
        <v>94.82</v>
      </c>
      <c r="G244" s="66">
        <v>26928933000</v>
      </c>
    </row>
    <row r="245" spans="1:7" ht="15.75" hidden="1" customHeight="1" x14ac:dyDescent="0.25">
      <c r="A245" s="78" t="s">
        <v>427</v>
      </c>
      <c r="B245" s="79" t="s">
        <v>428</v>
      </c>
      <c r="C245" s="66">
        <v>27466856000</v>
      </c>
      <c r="D245" s="66">
        <v>26557814360</v>
      </c>
      <c r="E245" s="83">
        <f t="shared" si="1"/>
        <v>909041640</v>
      </c>
      <c r="F245" s="66">
        <v>96.69</v>
      </c>
      <c r="G245" s="66">
        <v>26928008000</v>
      </c>
    </row>
    <row r="246" spans="1:7" ht="15.75" hidden="1" customHeight="1" x14ac:dyDescent="0.25">
      <c r="A246" s="78" t="s">
        <v>429</v>
      </c>
      <c r="B246" s="79" t="s">
        <v>430</v>
      </c>
      <c r="C246" s="66">
        <v>547590000</v>
      </c>
      <c r="D246" s="66">
        <v>6425000</v>
      </c>
      <c r="E246" s="83">
        <f t="shared" si="1"/>
        <v>541165000</v>
      </c>
      <c r="F246" s="66">
        <v>1.17</v>
      </c>
      <c r="G246" s="66">
        <v>925000</v>
      </c>
    </row>
    <row r="247" spans="1:7" ht="15.75" hidden="1" customHeight="1" x14ac:dyDescent="0.25">
      <c r="A247" s="78" t="s">
        <v>431</v>
      </c>
      <c r="B247" s="79" t="s">
        <v>432</v>
      </c>
      <c r="C247" s="66">
        <v>13989198337</v>
      </c>
      <c r="D247" s="66">
        <v>11218871277</v>
      </c>
      <c r="E247" s="83">
        <f t="shared" si="1"/>
        <v>2770327060</v>
      </c>
      <c r="F247" s="66">
        <v>80.2</v>
      </c>
      <c r="G247" s="66">
        <v>10340866650</v>
      </c>
    </row>
    <row r="248" spans="1:7" ht="15.75" hidden="1" customHeight="1" x14ac:dyDescent="0.25">
      <c r="A248" s="78" t="s">
        <v>433</v>
      </c>
      <c r="B248" s="79" t="s">
        <v>434</v>
      </c>
      <c r="C248" s="66">
        <v>5192130347</v>
      </c>
      <c r="D248" s="66">
        <v>3737046277</v>
      </c>
      <c r="E248" s="83">
        <f t="shared" si="1"/>
        <v>1455084070</v>
      </c>
      <c r="F248" s="66">
        <v>71.98</v>
      </c>
      <c r="G248" s="66">
        <v>5313746400</v>
      </c>
    </row>
    <row r="249" spans="1:7" ht="15.75" hidden="1" customHeight="1" x14ac:dyDescent="0.25">
      <c r="A249" s="78" t="s">
        <v>435</v>
      </c>
      <c r="B249" s="79" t="s">
        <v>436</v>
      </c>
      <c r="C249" s="66">
        <v>8797067990</v>
      </c>
      <c r="D249" s="66">
        <v>7481825000</v>
      </c>
      <c r="E249" s="83">
        <f t="shared" si="1"/>
        <v>1315242990</v>
      </c>
      <c r="F249" s="66">
        <v>85.05</v>
      </c>
      <c r="G249" s="66">
        <v>5027120250</v>
      </c>
    </row>
    <row r="250" spans="1:7" ht="15.75" hidden="1" customHeight="1" x14ac:dyDescent="0.25">
      <c r="A250" s="78" t="s">
        <v>437</v>
      </c>
      <c r="B250" s="79" t="s">
        <v>438</v>
      </c>
      <c r="C250" s="66">
        <v>30393089174</v>
      </c>
      <c r="D250" s="66">
        <v>27114836980</v>
      </c>
      <c r="E250" s="83">
        <f t="shared" si="1"/>
        <v>3278252194</v>
      </c>
      <c r="F250" s="66">
        <v>89.21</v>
      </c>
      <c r="G250" s="66">
        <v>25855627011</v>
      </c>
    </row>
    <row r="251" spans="1:7" ht="15.75" hidden="1" customHeight="1" x14ac:dyDescent="0.25">
      <c r="A251" s="78" t="s">
        <v>439</v>
      </c>
      <c r="B251" s="79" t="s">
        <v>440</v>
      </c>
      <c r="C251" s="66">
        <v>20301985340</v>
      </c>
      <c r="D251" s="66">
        <v>18992861560</v>
      </c>
      <c r="E251" s="83">
        <f t="shared" si="1"/>
        <v>1309123780</v>
      </c>
      <c r="F251" s="66">
        <v>93.55</v>
      </c>
      <c r="G251" s="66">
        <v>20350856076</v>
      </c>
    </row>
    <row r="252" spans="1:7" ht="15.75" hidden="1" customHeight="1" x14ac:dyDescent="0.25">
      <c r="A252" s="78" t="s">
        <v>441</v>
      </c>
      <c r="B252" s="79" t="s">
        <v>442</v>
      </c>
      <c r="C252" s="66">
        <v>10091103834</v>
      </c>
      <c r="D252" s="66">
        <v>8121975420</v>
      </c>
      <c r="E252" s="83">
        <f t="shared" si="1"/>
        <v>1969128414</v>
      </c>
      <c r="F252" s="66">
        <v>80.489999999999995</v>
      </c>
      <c r="G252" s="66">
        <v>5504770935</v>
      </c>
    </row>
    <row r="253" spans="1:7" ht="15.75" hidden="1" customHeight="1" x14ac:dyDescent="0.25">
      <c r="A253" s="78" t="s">
        <v>443</v>
      </c>
      <c r="B253" s="79" t="s">
        <v>444</v>
      </c>
      <c r="C253" s="66">
        <v>1136113582</v>
      </c>
      <c r="D253" s="66">
        <v>1115868523</v>
      </c>
      <c r="E253" s="83">
        <f t="shared" si="1"/>
        <v>20245059</v>
      </c>
      <c r="F253" s="66">
        <v>98.22</v>
      </c>
      <c r="G253" s="66">
        <v>841696096</v>
      </c>
    </row>
    <row r="254" spans="1:7" ht="15.75" hidden="1" customHeight="1" x14ac:dyDescent="0.25">
      <c r="A254" s="78" t="s">
        <v>445</v>
      </c>
      <c r="B254" s="79" t="s">
        <v>446</v>
      </c>
      <c r="C254" s="66">
        <v>1136113582</v>
      </c>
      <c r="D254" s="66">
        <v>1115868523</v>
      </c>
      <c r="E254" s="83">
        <f t="shared" si="1"/>
        <v>20245059</v>
      </c>
      <c r="F254" s="66">
        <v>98.22</v>
      </c>
      <c r="G254" s="66">
        <v>841696096</v>
      </c>
    </row>
    <row r="255" spans="1:7" ht="15.75" hidden="1" customHeight="1" x14ac:dyDescent="0.25">
      <c r="A255" s="78" t="s">
        <v>447</v>
      </c>
      <c r="B255" s="79" t="s">
        <v>448</v>
      </c>
      <c r="C255" s="66">
        <v>9566034</v>
      </c>
      <c r="D255" s="66">
        <v>7164062</v>
      </c>
      <c r="E255" s="83">
        <f t="shared" si="1"/>
        <v>2401972</v>
      </c>
      <c r="F255" s="66">
        <v>74.89</v>
      </c>
      <c r="G255" s="66">
        <v>6971927</v>
      </c>
    </row>
    <row r="256" spans="1:7" ht="15.75" hidden="1" customHeight="1" x14ac:dyDescent="0.25">
      <c r="A256" s="78" t="s">
        <v>449</v>
      </c>
      <c r="B256" s="79" t="s">
        <v>450</v>
      </c>
      <c r="C256" s="66">
        <v>5726000</v>
      </c>
      <c r="D256" s="66">
        <v>4970525</v>
      </c>
      <c r="E256" s="83">
        <f t="shared" si="1"/>
        <v>755475</v>
      </c>
      <c r="F256" s="66">
        <v>86.81</v>
      </c>
      <c r="G256" s="66">
        <v>5189733</v>
      </c>
    </row>
    <row r="257" spans="1:7" ht="15.75" hidden="1" customHeight="1" x14ac:dyDescent="0.25">
      <c r="A257" s="78" t="s">
        <v>451</v>
      </c>
      <c r="B257" s="79" t="s">
        <v>452</v>
      </c>
      <c r="C257" s="66">
        <v>3840034</v>
      </c>
      <c r="D257" s="66">
        <v>2193537</v>
      </c>
      <c r="E257" s="83">
        <f t="shared" si="1"/>
        <v>1646497</v>
      </c>
      <c r="F257" s="66">
        <v>57.12</v>
      </c>
      <c r="G257" s="66">
        <v>1782194</v>
      </c>
    </row>
    <row r="258" spans="1:7" ht="15.75" hidden="1" customHeight="1" x14ac:dyDescent="0.25">
      <c r="A258" s="78" t="s">
        <v>453</v>
      </c>
      <c r="B258" s="79" t="s">
        <v>454</v>
      </c>
      <c r="C258" s="66">
        <v>27133166480</v>
      </c>
      <c r="D258" s="66">
        <v>25595537989</v>
      </c>
      <c r="E258" s="83">
        <f t="shared" si="1"/>
        <v>1537628491</v>
      </c>
      <c r="F258" s="66">
        <v>94.33</v>
      </c>
      <c r="G258" s="66">
        <v>24954397817</v>
      </c>
    </row>
    <row r="259" spans="1:7" ht="15.75" hidden="1" customHeight="1" x14ac:dyDescent="0.25">
      <c r="A259" s="78" t="s">
        <v>455</v>
      </c>
      <c r="B259" s="79" t="s">
        <v>456</v>
      </c>
      <c r="C259" s="66">
        <v>21252345480</v>
      </c>
      <c r="D259" s="66">
        <v>20427620126</v>
      </c>
      <c r="E259" s="83">
        <f t="shared" si="1"/>
        <v>824725354</v>
      </c>
      <c r="F259" s="66">
        <v>96.12</v>
      </c>
      <c r="G259" s="66">
        <v>21704081663</v>
      </c>
    </row>
    <row r="260" spans="1:7" ht="15.75" hidden="1" customHeight="1" x14ac:dyDescent="0.25">
      <c r="A260" s="78" t="s">
        <v>457</v>
      </c>
      <c r="B260" s="79" t="s">
        <v>458</v>
      </c>
      <c r="C260" s="66">
        <v>5880821000</v>
      </c>
      <c r="D260" s="66">
        <v>5167917863</v>
      </c>
      <c r="E260" s="83">
        <f t="shared" si="1"/>
        <v>712903137</v>
      </c>
      <c r="F260" s="66">
        <v>87.88</v>
      </c>
      <c r="G260" s="66">
        <v>3250316154</v>
      </c>
    </row>
    <row r="261" spans="1:7" ht="15.75" hidden="1" customHeight="1" x14ac:dyDescent="0.25">
      <c r="A261" s="78" t="s">
        <v>459</v>
      </c>
      <c r="B261" s="79" t="s">
        <v>460</v>
      </c>
      <c r="C261" s="66">
        <v>1198137000</v>
      </c>
      <c r="D261" s="66">
        <v>1060785722</v>
      </c>
      <c r="E261" s="83">
        <f t="shared" si="1"/>
        <v>137351278</v>
      </c>
      <c r="F261" s="66">
        <v>88.54</v>
      </c>
      <c r="G261" s="66">
        <v>967518497</v>
      </c>
    </row>
    <row r="262" spans="1:7" ht="15.75" hidden="1" customHeight="1" x14ac:dyDescent="0.25">
      <c r="A262" s="78" t="s">
        <v>461</v>
      </c>
      <c r="B262" s="79" t="s">
        <v>462</v>
      </c>
      <c r="C262" s="66">
        <v>885757000</v>
      </c>
      <c r="D262" s="66">
        <v>791442739</v>
      </c>
      <c r="E262" s="83">
        <f t="shared" si="1"/>
        <v>94314261</v>
      </c>
      <c r="F262" s="66">
        <v>89.35</v>
      </c>
      <c r="G262" s="66">
        <v>799092550</v>
      </c>
    </row>
    <row r="263" spans="1:7" ht="15.75" hidden="1" customHeight="1" x14ac:dyDescent="0.25">
      <c r="A263" s="78" t="s">
        <v>463</v>
      </c>
      <c r="B263" s="79" t="s">
        <v>464</v>
      </c>
      <c r="C263" s="66">
        <v>312380000</v>
      </c>
      <c r="D263" s="66">
        <v>269342983</v>
      </c>
      <c r="E263" s="83">
        <f t="shared" si="1"/>
        <v>43037017</v>
      </c>
      <c r="F263" s="66">
        <v>86.22</v>
      </c>
      <c r="G263" s="66">
        <v>168425947</v>
      </c>
    </row>
    <row r="264" spans="1:7" ht="15.75" hidden="1" customHeight="1" x14ac:dyDescent="0.25">
      <c r="A264" s="78" t="s">
        <v>465</v>
      </c>
      <c r="B264" s="79" t="s">
        <v>466</v>
      </c>
      <c r="C264" s="66">
        <v>3411794830</v>
      </c>
      <c r="D264" s="66">
        <v>3184089243</v>
      </c>
      <c r="E264" s="83">
        <f t="shared" si="1"/>
        <v>227705587</v>
      </c>
      <c r="F264" s="66">
        <v>93.33</v>
      </c>
      <c r="G264" s="66">
        <v>2902622787</v>
      </c>
    </row>
    <row r="265" spans="1:7" ht="15.75" hidden="1" customHeight="1" x14ac:dyDescent="0.25">
      <c r="A265" s="78" t="s">
        <v>467</v>
      </c>
      <c r="B265" s="79" t="s">
        <v>468</v>
      </c>
      <c r="C265" s="66">
        <v>2500421000</v>
      </c>
      <c r="D265" s="66">
        <v>2376387186</v>
      </c>
      <c r="E265" s="83">
        <f t="shared" si="1"/>
        <v>124033814</v>
      </c>
      <c r="F265" s="66">
        <v>95.04</v>
      </c>
      <c r="G265" s="66">
        <v>2397385944</v>
      </c>
    </row>
    <row r="266" spans="1:7" ht="15.75" hidden="1" customHeight="1" x14ac:dyDescent="0.25">
      <c r="A266" s="78" t="s">
        <v>469</v>
      </c>
      <c r="B266" s="79" t="s">
        <v>470</v>
      </c>
      <c r="C266" s="66">
        <v>911373830</v>
      </c>
      <c r="D266" s="66">
        <v>807702057</v>
      </c>
      <c r="E266" s="83">
        <f t="shared" si="1"/>
        <v>103671773</v>
      </c>
      <c r="F266" s="66">
        <v>88.62</v>
      </c>
      <c r="G266" s="66">
        <v>505236843</v>
      </c>
    </row>
    <row r="267" spans="1:7" ht="15.75" hidden="1" customHeight="1" x14ac:dyDescent="0.25">
      <c r="A267" s="78" t="s">
        <v>471</v>
      </c>
      <c r="B267" s="79" t="s">
        <v>472</v>
      </c>
      <c r="C267" s="66">
        <v>74555893483</v>
      </c>
      <c r="D267" s="66">
        <v>72983696642</v>
      </c>
      <c r="E267" s="83">
        <f t="shared" si="1"/>
        <v>1572196841</v>
      </c>
      <c r="F267" s="66">
        <v>97.89</v>
      </c>
      <c r="G267" s="66">
        <v>77322566942</v>
      </c>
    </row>
    <row r="268" spans="1:7" ht="15.75" hidden="1" customHeight="1" x14ac:dyDescent="0.25">
      <c r="A268" s="78" t="s">
        <v>473</v>
      </c>
      <c r="B268" s="79" t="s">
        <v>474</v>
      </c>
      <c r="C268" s="66">
        <v>66931446003</v>
      </c>
      <c r="D268" s="66">
        <v>65479917462</v>
      </c>
      <c r="E268" s="83">
        <f t="shared" si="1"/>
        <v>1451528541</v>
      </c>
      <c r="F268" s="66">
        <v>97.83</v>
      </c>
      <c r="G268" s="66">
        <v>67292984361</v>
      </c>
    </row>
    <row r="269" spans="1:7" ht="15.75" hidden="1" customHeight="1" x14ac:dyDescent="0.25">
      <c r="A269" s="78" t="s">
        <v>475</v>
      </c>
      <c r="B269" s="79" t="s">
        <v>476</v>
      </c>
      <c r="C269" s="66">
        <v>66931446003</v>
      </c>
      <c r="D269" s="66">
        <v>65479917462</v>
      </c>
      <c r="E269" s="83">
        <f t="shared" si="1"/>
        <v>1451528541</v>
      </c>
      <c r="F269" s="66">
        <v>97.83</v>
      </c>
      <c r="G269" s="66">
        <v>67292984361</v>
      </c>
    </row>
    <row r="270" spans="1:7" ht="15.75" hidden="1" customHeight="1" x14ac:dyDescent="0.25">
      <c r="A270" s="78" t="s">
        <v>477</v>
      </c>
      <c r="B270" s="79" t="s">
        <v>478</v>
      </c>
      <c r="C270" s="66">
        <v>6405799000</v>
      </c>
      <c r="D270" s="66">
        <v>6336298512</v>
      </c>
      <c r="E270" s="83">
        <f t="shared" si="1"/>
        <v>69500488</v>
      </c>
      <c r="F270" s="66">
        <v>98.92</v>
      </c>
      <c r="G270" s="66">
        <v>9026038179</v>
      </c>
    </row>
    <row r="271" spans="1:7" ht="15.75" hidden="1" customHeight="1" x14ac:dyDescent="0.25">
      <c r="A271" s="78" t="s">
        <v>479</v>
      </c>
      <c r="B271" s="79" t="s">
        <v>480</v>
      </c>
      <c r="C271" s="66">
        <v>6405799000</v>
      </c>
      <c r="D271" s="66">
        <v>6336298512</v>
      </c>
      <c r="E271" s="83">
        <f t="shared" si="1"/>
        <v>69500488</v>
      </c>
      <c r="F271" s="66">
        <v>98.92</v>
      </c>
      <c r="G271" s="66">
        <v>9026038179</v>
      </c>
    </row>
    <row r="272" spans="1:7" ht="15.75" hidden="1" customHeight="1" x14ac:dyDescent="0.25">
      <c r="A272" s="78" t="s">
        <v>481</v>
      </c>
      <c r="B272" s="79" t="s">
        <v>482</v>
      </c>
      <c r="C272" s="66">
        <v>1218648480</v>
      </c>
      <c r="D272" s="66">
        <v>1167480668</v>
      </c>
      <c r="E272" s="83">
        <f t="shared" si="1"/>
        <v>51167812</v>
      </c>
      <c r="F272" s="66">
        <v>95.8</v>
      </c>
      <c r="G272" s="66">
        <v>1003544402</v>
      </c>
    </row>
    <row r="273" spans="1:7" ht="15.75" hidden="1" customHeight="1" x14ac:dyDescent="0.25">
      <c r="A273" s="78" t="s">
        <v>483</v>
      </c>
      <c r="B273" s="79" t="s">
        <v>484</v>
      </c>
      <c r="C273" s="66">
        <v>1218648480</v>
      </c>
      <c r="D273" s="66">
        <v>1167480668</v>
      </c>
      <c r="E273" s="83">
        <f t="shared" si="1"/>
        <v>51167812</v>
      </c>
      <c r="F273" s="66">
        <v>95.8</v>
      </c>
      <c r="G273" s="66">
        <v>1003544402</v>
      </c>
    </row>
    <row r="274" spans="1:7" ht="15.75" hidden="1" customHeight="1" x14ac:dyDescent="0.25">
      <c r="A274" s="78" t="s">
        <v>485</v>
      </c>
      <c r="B274" s="79" t="s">
        <v>486</v>
      </c>
      <c r="C274" s="66">
        <v>222529931833</v>
      </c>
      <c r="D274" s="66">
        <v>216793867828</v>
      </c>
      <c r="E274" s="83">
        <f t="shared" si="1"/>
        <v>5736064005</v>
      </c>
      <c r="F274" s="66">
        <v>97.42</v>
      </c>
      <c r="G274" s="66">
        <v>190262806339</v>
      </c>
    </row>
    <row r="275" spans="1:7" ht="15.75" hidden="1" customHeight="1" x14ac:dyDescent="0.25">
      <c r="A275" s="78" t="s">
        <v>487</v>
      </c>
      <c r="B275" s="79" t="s">
        <v>488</v>
      </c>
      <c r="C275" s="66">
        <v>4633409996</v>
      </c>
      <c r="D275" s="66">
        <v>4506111173</v>
      </c>
      <c r="E275" s="83">
        <f t="shared" si="1"/>
        <v>127298823</v>
      </c>
      <c r="F275" s="66">
        <v>97.25</v>
      </c>
      <c r="G275" s="66">
        <v>4430955035</v>
      </c>
    </row>
    <row r="276" spans="1:7" ht="15.75" hidden="1" customHeight="1" x14ac:dyDescent="0.25">
      <c r="A276" s="78" t="s">
        <v>489</v>
      </c>
      <c r="B276" s="79" t="s">
        <v>490</v>
      </c>
      <c r="C276" s="66">
        <v>78248364</v>
      </c>
      <c r="D276" s="66">
        <v>58463733</v>
      </c>
      <c r="E276" s="83">
        <f t="shared" si="1"/>
        <v>19784631</v>
      </c>
      <c r="F276" s="66">
        <v>74.72</v>
      </c>
      <c r="G276" s="66">
        <v>51040000</v>
      </c>
    </row>
    <row r="277" spans="1:7" ht="15.75" hidden="1" customHeight="1" x14ac:dyDescent="0.25">
      <c r="A277" s="78" t="s">
        <v>491</v>
      </c>
      <c r="B277" s="79" t="s">
        <v>492</v>
      </c>
      <c r="C277" s="66">
        <v>317389448</v>
      </c>
      <c r="D277" s="66">
        <v>266229203</v>
      </c>
      <c r="E277" s="83">
        <f t="shared" si="1"/>
        <v>51160245</v>
      </c>
      <c r="F277" s="66">
        <v>83.88</v>
      </c>
      <c r="G277" s="66">
        <v>221759999</v>
      </c>
    </row>
    <row r="278" spans="1:7" ht="15.75" hidden="1" customHeight="1" x14ac:dyDescent="0.25">
      <c r="A278" s="78" t="s">
        <v>493</v>
      </c>
      <c r="B278" s="79" t="s">
        <v>494</v>
      </c>
      <c r="C278" s="66">
        <v>48988280</v>
      </c>
      <c r="D278" s="66">
        <v>41886999</v>
      </c>
      <c r="E278" s="83">
        <f t="shared" si="1"/>
        <v>7101281</v>
      </c>
      <c r="F278" s="66">
        <v>85.5</v>
      </c>
      <c r="G278" s="66">
        <v>29480000</v>
      </c>
    </row>
    <row r="279" spans="1:7" ht="15.75" hidden="1" customHeight="1" x14ac:dyDescent="0.25">
      <c r="A279" s="78" t="s">
        <v>495</v>
      </c>
      <c r="B279" s="79" t="s">
        <v>496</v>
      </c>
      <c r="C279" s="66">
        <v>53225716</v>
      </c>
      <c r="D279" s="66">
        <v>51943794</v>
      </c>
      <c r="E279" s="83">
        <f t="shared" si="1"/>
        <v>1281922</v>
      </c>
      <c r="F279" s="66">
        <v>97.59</v>
      </c>
      <c r="G279" s="66">
        <v>51700000</v>
      </c>
    </row>
    <row r="280" spans="1:7" ht="15.75" hidden="1" customHeight="1" x14ac:dyDescent="0.25">
      <c r="A280" s="78" t="s">
        <v>497</v>
      </c>
      <c r="B280" s="79" t="s">
        <v>498</v>
      </c>
      <c r="C280" s="66">
        <v>1083170832</v>
      </c>
      <c r="D280" s="66">
        <v>1083170832</v>
      </c>
      <c r="E280" s="83">
        <f t="shared" si="1"/>
        <v>0</v>
      </c>
      <c r="F280" s="66">
        <v>100</v>
      </c>
      <c r="G280" s="66">
        <v>577875000</v>
      </c>
    </row>
    <row r="281" spans="1:7" ht="15.75" hidden="1" customHeight="1" x14ac:dyDescent="0.25">
      <c r="A281" s="78" t="s">
        <v>499</v>
      </c>
      <c r="B281" s="79" t="s">
        <v>500</v>
      </c>
      <c r="C281" s="66">
        <v>5372492</v>
      </c>
      <c r="D281" s="66">
        <v>5372492</v>
      </c>
      <c r="E281" s="83">
        <f t="shared" si="1"/>
        <v>0</v>
      </c>
      <c r="F281" s="66">
        <v>100</v>
      </c>
      <c r="G281" s="66">
        <v>11000000</v>
      </c>
    </row>
    <row r="282" spans="1:7" ht="15.75" hidden="1" customHeight="1" x14ac:dyDescent="0.25">
      <c r="A282" s="78" t="s">
        <v>501</v>
      </c>
      <c r="B282" s="79" t="s">
        <v>502</v>
      </c>
      <c r="C282" s="66">
        <v>15470644</v>
      </c>
      <c r="D282" s="66">
        <v>11859751</v>
      </c>
      <c r="E282" s="83">
        <f t="shared" si="1"/>
        <v>3610893</v>
      </c>
      <c r="F282" s="66">
        <v>76.66</v>
      </c>
      <c r="G282" s="66">
        <v>8140000</v>
      </c>
    </row>
    <row r="283" spans="1:7" ht="15.75" hidden="1" customHeight="1" x14ac:dyDescent="0.25">
      <c r="A283" s="78" t="s">
        <v>503</v>
      </c>
      <c r="B283" s="79" t="s">
        <v>504</v>
      </c>
      <c r="C283" s="66">
        <v>2077192</v>
      </c>
      <c r="D283" s="66">
        <v>1783876</v>
      </c>
      <c r="E283" s="83">
        <f t="shared" si="1"/>
        <v>293316</v>
      </c>
      <c r="F283" s="66">
        <v>85.88</v>
      </c>
      <c r="G283" s="66">
        <v>12320000</v>
      </c>
    </row>
    <row r="284" spans="1:7" ht="15.75" hidden="1" customHeight="1" x14ac:dyDescent="0.25">
      <c r="A284" s="78" t="s">
        <v>505</v>
      </c>
      <c r="B284" s="79" t="s">
        <v>506</v>
      </c>
      <c r="C284" s="66">
        <v>1791967028</v>
      </c>
      <c r="D284" s="66">
        <v>1791967028</v>
      </c>
      <c r="E284" s="83">
        <f t="shared" si="1"/>
        <v>0</v>
      </c>
      <c r="F284" s="66">
        <v>100</v>
      </c>
      <c r="G284" s="66">
        <v>2631640036</v>
      </c>
    </row>
    <row r="285" spans="1:7" ht="15.75" hidden="1" customHeight="1" x14ac:dyDescent="0.25">
      <c r="A285" s="78" t="s">
        <v>507</v>
      </c>
      <c r="B285" s="79" t="s">
        <v>508</v>
      </c>
      <c r="C285" s="66">
        <v>1237500000</v>
      </c>
      <c r="D285" s="66">
        <v>1193433465</v>
      </c>
      <c r="E285" s="83">
        <f t="shared" si="1"/>
        <v>44066535</v>
      </c>
      <c r="F285" s="66">
        <v>96.44</v>
      </c>
      <c r="G285" s="66">
        <v>836000000</v>
      </c>
    </row>
    <row r="286" spans="1:7" ht="15.75" hidden="1" customHeight="1" x14ac:dyDescent="0.25">
      <c r="A286" s="78" t="s">
        <v>509</v>
      </c>
      <c r="B286" s="79" t="s">
        <v>510</v>
      </c>
      <c r="C286" s="66">
        <v>1267206967</v>
      </c>
      <c r="D286" s="66">
        <v>824260425</v>
      </c>
      <c r="E286" s="83">
        <f t="shared" si="1"/>
        <v>442946542</v>
      </c>
      <c r="F286" s="66">
        <v>65.05</v>
      </c>
      <c r="G286" s="66">
        <v>579062380</v>
      </c>
    </row>
    <row r="287" spans="1:7" ht="15.75" hidden="1" customHeight="1" x14ac:dyDescent="0.25">
      <c r="A287" s="78" t="s">
        <v>511</v>
      </c>
      <c r="B287" s="79" t="s">
        <v>512</v>
      </c>
      <c r="C287" s="66">
        <v>9550000</v>
      </c>
      <c r="D287" s="66">
        <v>8500000</v>
      </c>
      <c r="E287" s="83">
        <f t="shared" si="1"/>
        <v>1050000</v>
      </c>
      <c r="F287" s="66">
        <v>89.01</v>
      </c>
      <c r="G287" s="66">
        <v>8075000</v>
      </c>
    </row>
    <row r="288" spans="1:7" ht="15.75" hidden="1" customHeight="1" x14ac:dyDescent="0.25">
      <c r="A288" s="78" t="s">
        <v>513</v>
      </c>
      <c r="B288" s="79" t="s">
        <v>514</v>
      </c>
      <c r="C288" s="66">
        <v>27375250</v>
      </c>
      <c r="D288" s="66">
        <v>24381250</v>
      </c>
      <c r="E288" s="83">
        <f t="shared" si="1"/>
        <v>2994000</v>
      </c>
      <c r="F288" s="66">
        <v>89.06</v>
      </c>
      <c r="G288" s="66">
        <v>18865000</v>
      </c>
    </row>
    <row r="289" spans="1:7" ht="15.75" hidden="1" customHeight="1" x14ac:dyDescent="0.25">
      <c r="A289" s="78" t="s">
        <v>515</v>
      </c>
      <c r="B289" s="79" t="s">
        <v>516</v>
      </c>
      <c r="C289" s="66">
        <v>387000</v>
      </c>
      <c r="D289" s="66">
        <v>0</v>
      </c>
      <c r="E289" s="83">
        <f t="shared" si="1"/>
        <v>387000</v>
      </c>
      <c r="F289" s="66">
        <v>0</v>
      </c>
      <c r="G289" s="66">
        <v>217250</v>
      </c>
    </row>
    <row r="290" spans="1:7" ht="15.75" hidden="1" customHeight="1" x14ac:dyDescent="0.25">
      <c r="A290" s="78" t="s">
        <v>517</v>
      </c>
      <c r="B290" s="79" t="s">
        <v>518</v>
      </c>
      <c r="C290" s="66">
        <v>44498908</v>
      </c>
      <c r="D290" s="66">
        <v>35836408</v>
      </c>
      <c r="E290" s="83">
        <f t="shared" si="1"/>
        <v>8662500</v>
      </c>
      <c r="F290" s="66">
        <v>80.53</v>
      </c>
      <c r="G290" s="66">
        <v>0</v>
      </c>
    </row>
    <row r="291" spans="1:7" ht="15.75" hidden="1" customHeight="1" x14ac:dyDescent="0.25">
      <c r="A291" s="78" t="s">
        <v>519</v>
      </c>
      <c r="B291" s="79" t="s">
        <v>520</v>
      </c>
      <c r="C291" s="66">
        <v>444624275</v>
      </c>
      <c r="D291" s="66">
        <v>127789775</v>
      </c>
      <c r="E291" s="83">
        <f t="shared" si="1"/>
        <v>316834500</v>
      </c>
      <c r="F291" s="66">
        <v>28.74</v>
      </c>
      <c r="G291" s="66">
        <v>20947304</v>
      </c>
    </row>
    <row r="292" spans="1:7" ht="15.75" hidden="1" customHeight="1" x14ac:dyDescent="0.25">
      <c r="A292" s="78" t="s">
        <v>521</v>
      </c>
      <c r="B292" s="79" t="s">
        <v>522</v>
      </c>
      <c r="C292" s="66">
        <v>83562500</v>
      </c>
      <c r="D292" s="66">
        <v>73939092</v>
      </c>
      <c r="E292" s="83">
        <f t="shared" si="1"/>
        <v>9623408</v>
      </c>
      <c r="F292" s="66">
        <v>88.48</v>
      </c>
      <c r="G292" s="66">
        <v>62290625</v>
      </c>
    </row>
    <row r="293" spans="1:7" ht="15.75" hidden="1" customHeight="1" x14ac:dyDescent="0.25">
      <c r="A293" s="78" t="s">
        <v>523</v>
      </c>
      <c r="B293" s="79" t="s">
        <v>524</v>
      </c>
      <c r="C293" s="66">
        <v>52500</v>
      </c>
      <c r="D293" s="66">
        <v>0</v>
      </c>
      <c r="E293" s="83">
        <f t="shared" si="1"/>
        <v>52500</v>
      </c>
      <c r="F293" s="66">
        <v>0</v>
      </c>
      <c r="G293" s="66">
        <v>39375</v>
      </c>
    </row>
    <row r="294" spans="1:7" ht="15.75" hidden="1" customHeight="1" x14ac:dyDescent="0.25">
      <c r="A294" s="78" t="s">
        <v>525</v>
      </c>
      <c r="B294" s="79" t="s">
        <v>526</v>
      </c>
      <c r="C294" s="66">
        <v>5742875</v>
      </c>
      <c r="D294" s="66">
        <v>5549375</v>
      </c>
      <c r="E294" s="83">
        <f t="shared" si="1"/>
        <v>193500</v>
      </c>
      <c r="F294" s="66">
        <v>96.63</v>
      </c>
      <c r="G294" s="66">
        <v>13327869</v>
      </c>
    </row>
    <row r="295" spans="1:7" ht="15.75" hidden="1" customHeight="1" x14ac:dyDescent="0.25">
      <c r="A295" s="78" t="s">
        <v>527</v>
      </c>
      <c r="B295" s="79" t="s">
        <v>528</v>
      </c>
      <c r="C295" s="66">
        <v>2429625</v>
      </c>
      <c r="D295" s="66">
        <v>0</v>
      </c>
      <c r="E295" s="83">
        <f t="shared" si="1"/>
        <v>2429625</v>
      </c>
      <c r="F295" s="66">
        <v>0</v>
      </c>
      <c r="G295" s="66">
        <v>0</v>
      </c>
    </row>
    <row r="296" spans="1:7" ht="15.75" hidden="1" customHeight="1" x14ac:dyDescent="0.25">
      <c r="A296" s="78" t="s">
        <v>529</v>
      </c>
      <c r="B296" s="79" t="s">
        <v>530</v>
      </c>
      <c r="C296" s="66">
        <v>4420000</v>
      </c>
      <c r="D296" s="66">
        <v>4000000</v>
      </c>
      <c r="E296" s="83">
        <f t="shared" si="1"/>
        <v>420000</v>
      </c>
      <c r="F296" s="66">
        <v>90.5</v>
      </c>
      <c r="G296" s="66">
        <v>10134074</v>
      </c>
    </row>
    <row r="297" spans="1:7" ht="15.75" hidden="1" customHeight="1" x14ac:dyDescent="0.25">
      <c r="A297" s="78" t="s">
        <v>531</v>
      </c>
      <c r="B297" s="79" t="s">
        <v>532</v>
      </c>
      <c r="C297" s="66">
        <v>52487500</v>
      </c>
      <c r="D297" s="66">
        <v>47500000</v>
      </c>
      <c r="E297" s="83">
        <f t="shared" si="1"/>
        <v>4987500</v>
      </c>
      <c r="F297" s="66">
        <v>90.5</v>
      </c>
      <c r="G297" s="66">
        <v>30360000</v>
      </c>
    </row>
    <row r="298" spans="1:7" ht="15.75" hidden="1" customHeight="1" x14ac:dyDescent="0.25">
      <c r="A298" s="78" t="s">
        <v>533</v>
      </c>
      <c r="B298" s="79" t="s">
        <v>534</v>
      </c>
      <c r="C298" s="66">
        <v>308742659</v>
      </c>
      <c r="D298" s="66">
        <v>246408900</v>
      </c>
      <c r="E298" s="83">
        <f t="shared" si="1"/>
        <v>62333759</v>
      </c>
      <c r="F298" s="66">
        <v>79.81</v>
      </c>
      <c r="G298" s="66">
        <v>233238889</v>
      </c>
    </row>
    <row r="299" spans="1:7" ht="15.75" hidden="1" customHeight="1" x14ac:dyDescent="0.25">
      <c r="A299" s="78" t="s">
        <v>535</v>
      </c>
      <c r="B299" s="79" t="s">
        <v>536</v>
      </c>
      <c r="C299" s="66">
        <v>326875</v>
      </c>
      <c r="D299" s="66">
        <v>286875</v>
      </c>
      <c r="E299" s="83">
        <f t="shared" si="1"/>
        <v>40000</v>
      </c>
      <c r="F299" s="66">
        <v>87.76</v>
      </c>
      <c r="G299" s="66">
        <v>0</v>
      </c>
    </row>
    <row r="300" spans="1:7" ht="15.75" hidden="1" customHeight="1" x14ac:dyDescent="0.25">
      <c r="A300" s="78" t="s">
        <v>537</v>
      </c>
      <c r="B300" s="79" t="s">
        <v>538</v>
      </c>
      <c r="C300" s="66">
        <v>1832000</v>
      </c>
      <c r="D300" s="66">
        <v>1700000</v>
      </c>
      <c r="E300" s="83">
        <f t="shared" si="1"/>
        <v>132000</v>
      </c>
      <c r="F300" s="66">
        <v>92.79</v>
      </c>
      <c r="G300" s="66">
        <v>1231040</v>
      </c>
    </row>
    <row r="301" spans="1:7" ht="15.75" hidden="1" customHeight="1" x14ac:dyDescent="0.25">
      <c r="A301" s="78" t="s">
        <v>539</v>
      </c>
      <c r="B301" s="79" t="s">
        <v>540</v>
      </c>
      <c r="C301" s="66">
        <v>24346250</v>
      </c>
      <c r="D301" s="66">
        <v>23050000</v>
      </c>
      <c r="E301" s="83">
        <f t="shared" si="1"/>
        <v>1296250</v>
      </c>
      <c r="F301" s="66">
        <v>94.68</v>
      </c>
      <c r="G301" s="66">
        <v>10231808</v>
      </c>
    </row>
    <row r="302" spans="1:7" ht="15.75" hidden="1" customHeight="1" x14ac:dyDescent="0.25">
      <c r="A302" s="78" t="s">
        <v>541</v>
      </c>
      <c r="B302" s="79" t="s">
        <v>542</v>
      </c>
      <c r="C302" s="66">
        <v>248625000</v>
      </c>
      <c r="D302" s="66">
        <v>225000000</v>
      </c>
      <c r="E302" s="83">
        <f t="shared" si="1"/>
        <v>23625000</v>
      </c>
      <c r="F302" s="66">
        <v>90.5</v>
      </c>
      <c r="G302" s="66">
        <v>165388021</v>
      </c>
    </row>
    <row r="303" spans="1:7" ht="15.75" hidden="1" customHeight="1" x14ac:dyDescent="0.25">
      <c r="A303" s="78" t="s">
        <v>543</v>
      </c>
      <c r="B303" s="79" t="s">
        <v>544</v>
      </c>
      <c r="C303" s="66">
        <v>2593000</v>
      </c>
      <c r="D303" s="66">
        <v>0</v>
      </c>
      <c r="E303" s="83">
        <f t="shared" si="1"/>
        <v>2593000</v>
      </c>
      <c r="F303" s="66">
        <v>0</v>
      </c>
      <c r="G303" s="66">
        <v>4716125</v>
      </c>
    </row>
    <row r="304" spans="1:7" ht="15.75" hidden="1" customHeight="1" x14ac:dyDescent="0.25">
      <c r="A304" s="78" t="s">
        <v>545</v>
      </c>
      <c r="B304" s="79" t="s">
        <v>546</v>
      </c>
      <c r="C304" s="66">
        <v>360750</v>
      </c>
      <c r="D304" s="66">
        <v>318750</v>
      </c>
      <c r="E304" s="83">
        <f t="shared" si="1"/>
        <v>42000</v>
      </c>
      <c r="F304" s="66">
        <v>88.36</v>
      </c>
      <c r="G304" s="66">
        <v>0</v>
      </c>
    </row>
    <row r="305" spans="1:7" ht="15.75" hidden="1" customHeight="1" x14ac:dyDescent="0.25">
      <c r="A305" s="78" t="s">
        <v>547</v>
      </c>
      <c r="B305" s="79" t="s">
        <v>548</v>
      </c>
      <c r="C305" s="66">
        <v>5250000</v>
      </c>
      <c r="D305" s="66">
        <v>0</v>
      </c>
      <c r="E305" s="83">
        <f t="shared" si="1"/>
        <v>5250000</v>
      </c>
      <c r="F305" s="66">
        <v>0</v>
      </c>
      <c r="G305" s="66">
        <v>0</v>
      </c>
    </row>
    <row r="306" spans="1:7" ht="15.75" hidden="1" customHeight="1" x14ac:dyDescent="0.25">
      <c r="A306" s="78" t="s">
        <v>549</v>
      </c>
      <c r="B306" s="79" t="s">
        <v>550</v>
      </c>
      <c r="C306" s="66">
        <v>196614460408</v>
      </c>
      <c r="D306" s="66">
        <v>193696712300</v>
      </c>
      <c r="E306" s="83">
        <f t="shared" si="1"/>
        <v>2917748108</v>
      </c>
      <c r="F306" s="66">
        <v>98.52</v>
      </c>
      <c r="G306" s="66">
        <v>175662108900</v>
      </c>
    </row>
    <row r="307" spans="1:7" ht="15.75" hidden="1" customHeight="1" x14ac:dyDescent="0.25">
      <c r="A307" s="78" t="s">
        <v>551</v>
      </c>
      <c r="B307" s="79" t="s">
        <v>552</v>
      </c>
      <c r="C307" s="66">
        <v>196614460408</v>
      </c>
      <c r="D307" s="66">
        <v>193696712300</v>
      </c>
      <c r="E307" s="83">
        <f t="shared" si="1"/>
        <v>2917748108</v>
      </c>
      <c r="F307" s="66">
        <v>98.52</v>
      </c>
      <c r="G307" s="66">
        <v>175662108900</v>
      </c>
    </row>
    <row r="308" spans="1:7" ht="15.75" hidden="1" customHeight="1" x14ac:dyDescent="0.25">
      <c r="A308" s="78" t="s">
        <v>553</v>
      </c>
      <c r="B308" s="79" t="s">
        <v>554</v>
      </c>
      <c r="C308" s="66">
        <v>3990365520</v>
      </c>
      <c r="D308" s="66">
        <v>3974500000</v>
      </c>
      <c r="E308" s="83">
        <f t="shared" si="1"/>
        <v>15865520</v>
      </c>
      <c r="F308" s="66">
        <v>99.6</v>
      </c>
      <c r="G308" s="66">
        <v>5188750000</v>
      </c>
    </row>
    <row r="309" spans="1:7" ht="15.75" hidden="1" customHeight="1" x14ac:dyDescent="0.25">
      <c r="A309" s="78" t="s">
        <v>555</v>
      </c>
      <c r="B309" s="79" t="s">
        <v>556</v>
      </c>
      <c r="C309" s="66">
        <v>3990365520</v>
      </c>
      <c r="D309" s="66">
        <v>3974500000</v>
      </c>
      <c r="E309" s="83">
        <f t="shared" si="1"/>
        <v>15865520</v>
      </c>
      <c r="F309" s="66">
        <v>99.6</v>
      </c>
      <c r="G309" s="66">
        <v>5188750000</v>
      </c>
    </row>
    <row r="310" spans="1:7" ht="15.75" hidden="1" customHeight="1" x14ac:dyDescent="0.25">
      <c r="A310" s="78" t="s">
        <v>557</v>
      </c>
      <c r="B310" s="79" t="s">
        <v>558</v>
      </c>
      <c r="C310" s="66">
        <v>6529794160</v>
      </c>
      <c r="D310" s="66">
        <v>4552485130</v>
      </c>
      <c r="E310" s="83">
        <f t="shared" si="1"/>
        <v>1977309030</v>
      </c>
      <c r="F310" s="66">
        <v>69.72</v>
      </c>
      <c r="G310" s="66">
        <v>0</v>
      </c>
    </row>
    <row r="311" spans="1:7" ht="15.75" hidden="1" customHeight="1" x14ac:dyDescent="0.25">
      <c r="A311" s="78" t="s">
        <v>559</v>
      </c>
      <c r="B311" s="79" t="s">
        <v>558</v>
      </c>
      <c r="C311" s="66">
        <v>6529794160</v>
      </c>
      <c r="D311" s="66">
        <v>4552485130</v>
      </c>
      <c r="E311" s="83">
        <f t="shared" si="1"/>
        <v>1977309030</v>
      </c>
      <c r="F311" s="66">
        <v>69.72</v>
      </c>
      <c r="G311" s="66">
        <v>0</v>
      </c>
    </row>
    <row r="312" spans="1:7" ht="15.75" hidden="1" customHeight="1" x14ac:dyDescent="0.25">
      <c r="A312" s="78" t="s">
        <v>560</v>
      </c>
      <c r="B312" s="79" t="s">
        <v>561</v>
      </c>
      <c r="C312" s="66">
        <v>4272647710</v>
      </c>
      <c r="D312" s="66">
        <v>4030978000</v>
      </c>
      <c r="E312" s="83">
        <f t="shared" si="1"/>
        <v>241669710</v>
      </c>
      <c r="F312" s="66">
        <v>94.34</v>
      </c>
      <c r="G312" s="66">
        <v>4401930024</v>
      </c>
    </row>
    <row r="313" spans="1:7" ht="15.75" hidden="1" customHeight="1" x14ac:dyDescent="0.25">
      <c r="A313" s="78" t="s">
        <v>562</v>
      </c>
      <c r="B313" s="79" t="s">
        <v>563</v>
      </c>
      <c r="C313" s="66">
        <v>3976508350</v>
      </c>
      <c r="D313" s="66">
        <v>3755475000</v>
      </c>
      <c r="E313" s="83">
        <f t="shared" si="1"/>
        <v>221033350</v>
      </c>
      <c r="F313" s="66">
        <v>94.44</v>
      </c>
      <c r="G313" s="66">
        <v>4093622024</v>
      </c>
    </row>
    <row r="314" spans="1:7" ht="15.75" hidden="1" customHeight="1" x14ac:dyDescent="0.25">
      <c r="A314" s="78" t="s">
        <v>564</v>
      </c>
      <c r="B314" s="79" t="s">
        <v>565</v>
      </c>
      <c r="C314" s="66">
        <v>284139360</v>
      </c>
      <c r="D314" s="66">
        <v>266548000</v>
      </c>
      <c r="E314" s="83">
        <f t="shared" si="1"/>
        <v>17591360</v>
      </c>
      <c r="F314" s="66">
        <v>93.81</v>
      </c>
      <c r="G314" s="66">
        <v>305308000</v>
      </c>
    </row>
    <row r="315" spans="1:7" ht="15.75" hidden="1" customHeight="1" x14ac:dyDescent="0.25">
      <c r="A315" s="78" t="s">
        <v>566</v>
      </c>
      <c r="B315" s="79" t="s">
        <v>567</v>
      </c>
      <c r="C315" s="66">
        <v>12000000</v>
      </c>
      <c r="D315" s="66">
        <v>8955000</v>
      </c>
      <c r="E315" s="83">
        <f t="shared" si="1"/>
        <v>3045000</v>
      </c>
      <c r="F315" s="66">
        <v>74.63</v>
      </c>
      <c r="G315" s="66">
        <v>3000000</v>
      </c>
    </row>
    <row r="316" spans="1:7" ht="15.75" hidden="1" customHeight="1" x14ac:dyDescent="0.25">
      <c r="A316" s="78" t="s">
        <v>568</v>
      </c>
      <c r="B316" s="79" t="s">
        <v>569</v>
      </c>
      <c r="C316" s="66">
        <v>4515346623</v>
      </c>
      <c r="D316" s="66">
        <v>4514570800</v>
      </c>
      <c r="E316" s="83">
        <f t="shared" si="1"/>
        <v>775823</v>
      </c>
      <c r="F316" s="66">
        <v>99.98</v>
      </c>
      <c r="G316" s="66">
        <v>0</v>
      </c>
    </row>
    <row r="317" spans="1:7" ht="15.75" hidden="1" customHeight="1" x14ac:dyDescent="0.25">
      <c r="A317" s="78" t="s">
        <v>570</v>
      </c>
      <c r="B317" s="79" t="s">
        <v>571</v>
      </c>
      <c r="C317" s="66">
        <v>4515346623</v>
      </c>
      <c r="D317" s="66">
        <v>4514570800</v>
      </c>
      <c r="E317" s="83">
        <f t="shared" si="1"/>
        <v>775823</v>
      </c>
      <c r="F317" s="66">
        <v>99.98</v>
      </c>
      <c r="G317" s="66">
        <v>0</v>
      </c>
    </row>
    <row r="318" spans="1:7" ht="15.75" hidden="1" customHeight="1" x14ac:dyDescent="0.25">
      <c r="A318" s="78" t="s">
        <v>572</v>
      </c>
      <c r="B318" s="79" t="s">
        <v>573</v>
      </c>
      <c r="C318" s="66">
        <v>706700449</v>
      </c>
      <c r="D318" s="66">
        <v>694250000</v>
      </c>
      <c r="E318" s="83">
        <f t="shared" si="1"/>
        <v>12450449</v>
      </c>
      <c r="F318" s="66">
        <v>98.24</v>
      </c>
      <c r="G318" s="66">
        <v>0</v>
      </c>
    </row>
    <row r="319" spans="1:7" ht="15.75" hidden="1" customHeight="1" x14ac:dyDescent="0.25">
      <c r="A319" s="78" t="s">
        <v>574</v>
      </c>
      <c r="B319" s="79" t="s">
        <v>575</v>
      </c>
      <c r="C319" s="66">
        <v>706700449</v>
      </c>
      <c r="D319" s="66">
        <v>694250000</v>
      </c>
      <c r="E319" s="83">
        <f t="shared" si="1"/>
        <v>12450449</v>
      </c>
      <c r="F319" s="66">
        <v>98.24</v>
      </c>
      <c r="G319" s="66">
        <v>0</v>
      </c>
    </row>
    <row r="320" spans="1:7" ht="15.75" hidden="1" customHeight="1" x14ac:dyDescent="0.25">
      <c r="A320" s="78" t="s">
        <v>576</v>
      </c>
      <c r="B320" s="79" t="s">
        <v>577</v>
      </c>
      <c r="C320" s="66">
        <v>25883565494</v>
      </c>
      <c r="D320" s="66">
        <v>25778795385</v>
      </c>
      <c r="E320" s="83">
        <f t="shared" si="1"/>
        <v>104770109</v>
      </c>
      <c r="F320" s="66">
        <v>99.6</v>
      </c>
      <c r="G320" s="66">
        <v>26197140567</v>
      </c>
    </row>
    <row r="321" spans="1:7" ht="15.75" hidden="1" customHeight="1" x14ac:dyDescent="0.25">
      <c r="A321" s="78" t="s">
        <v>578</v>
      </c>
      <c r="B321" s="79" t="s">
        <v>579</v>
      </c>
      <c r="C321" s="66">
        <v>986100000</v>
      </c>
      <c r="D321" s="66">
        <v>985005000</v>
      </c>
      <c r="E321" s="83">
        <f t="shared" si="1"/>
        <v>1095000</v>
      </c>
      <c r="F321" s="66">
        <v>99.89</v>
      </c>
      <c r="G321" s="66">
        <v>1004010000</v>
      </c>
    </row>
    <row r="322" spans="1:7" ht="15.75" hidden="1" customHeight="1" x14ac:dyDescent="0.25">
      <c r="A322" s="78" t="s">
        <v>580</v>
      </c>
      <c r="B322" s="79" t="s">
        <v>579</v>
      </c>
      <c r="C322" s="66">
        <v>986100000</v>
      </c>
      <c r="D322" s="66">
        <v>985005000</v>
      </c>
      <c r="E322" s="83">
        <f t="shared" si="1"/>
        <v>1095000</v>
      </c>
      <c r="F322" s="66">
        <v>99.89</v>
      </c>
      <c r="G322" s="66">
        <v>1004010000</v>
      </c>
    </row>
    <row r="323" spans="1:7" ht="15.75" hidden="1" customHeight="1" x14ac:dyDescent="0.25">
      <c r="A323" s="78" t="s">
        <v>581</v>
      </c>
      <c r="B323" s="79" t="s">
        <v>582</v>
      </c>
      <c r="C323" s="66">
        <v>102093000</v>
      </c>
      <c r="D323" s="66">
        <v>100629900</v>
      </c>
      <c r="E323" s="83">
        <f t="shared" si="1"/>
        <v>1463100</v>
      </c>
      <c r="F323" s="66">
        <v>98.57</v>
      </c>
      <c r="G323" s="66">
        <v>106736700</v>
      </c>
    </row>
    <row r="324" spans="1:7" ht="15.75" hidden="1" customHeight="1" x14ac:dyDescent="0.25">
      <c r="A324" s="78" t="s">
        <v>583</v>
      </c>
      <c r="B324" s="79" t="s">
        <v>582</v>
      </c>
      <c r="C324" s="66">
        <v>102093000</v>
      </c>
      <c r="D324" s="66">
        <v>100629900</v>
      </c>
      <c r="E324" s="83">
        <f t="shared" si="1"/>
        <v>1463100</v>
      </c>
      <c r="F324" s="66">
        <v>98.57</v>
      </c>
      <c r="G324" s="66">
        <v>106736700</v>
      </c>
    </row>
    <row r="325" spans="1:7" ht="15.75" hidden="1" customHeight="1" x14ac:dyDescent="0.25">
      <c r="A325" s="78" t="s">
        <v>584</v>
      </c>
      <c r="B325" s="79" t="s">
        <v>585</v>
      </c>
      <c r="C325" s="66">
        <v>118052400</v>
      </c>
      <c r="D325" s="66">
        <v>116161680</v>
      </c>
      <c r="E325" s="83">
        <f t="shared" si="1"/>
        <v>1890720</v>
      </c>
      <c r="F325" s="66">
        <v>98.4</v>
      </c>
      <c r="G325" s="66">
        <v>122172540</v>
      </c>
    </row>
    <row r="326" spans="1:7" ht="15.75" hidden="1" customHeight="1" x14ac:dyDescent="0.25">
      <c r="A326" s="78" t="s">
        <v>586</v>
      </c>
      <c r="B326" s="79" t="s">
        <v>585</v>
      </c>
      <c r="C326" s="66">
        <v>118052400</v>
      </c>
      <c r="D326" s="66">
        <v>116161680</v>
      </c>
      <c r="E326" s="83">
        <f t="shared" si="1"/>
        <v>1890720</v>
      </c>
      <c r="F326" s="66">
        <v>98.4</v>
      </c>
      <c r="G326" s="66">
        <v>122172540</v>
      </c>
    </row>
    <row r="327" spans="1:7" ht="15.75" hidden="1" customHeight="1" x14ac:dyDescent="0.25">
      <c r="A327" s="78" t="s">
        <v>587</v>
      </c>
      <c r="B327" s="79" t="s">
        <v>588</v>
      </c>
      <c r="C327" s="66">
        <v>84739500</v>
      </c>
      <c r="D327" s="66">
        <v>84630000</v>
      </c>
      <c r="E327" s="83">
        <f t="shared" si="1"/>
        <v>109500</v>
      </c>
      <c r="F327" s="66">
        <v>99.87</v>
      </c>
      <c r="G327" s="66">
        <v>86058000</v>
      </c>
    </row>
    <row r="328" spans="1:7" ht="15.75" hidden="1" customHeight="1" x14ac:dyDescent="0.25">
      <c r="A328" s="78" t="s">
        <v>589</v>
      </c>
      <c r="B328" s="79" t="s">
        <v>588</v>
      </c>
      <c r="C328" s="66">
        <v>84739500</v>
      </c>
      <c r="D328" s="66">
        <v>84630000</v>
      </c>
      <c r="E328" s="83">
        <f t="shared" si="1"/>
        <v>109500</v>
      </c>
      <c r="F328" s="66">
        <v>99.87</v>
      </c>
      <c r="G328" s="66">
        <v>86058000</v>
      </c>
    </row>
    <row r="329" spans="1:7" ht="15.75" hidden="1" customHeight="1" x14ac:dyDescent="0.25">
      <c r="A329" s="78" t="s">
        <v>590</v>
      </c>
      <c r="B329" s="79" t="s">
        <v>591</v>
      </c>
      <c r="C329" s="66">
        <v>1429515000</v>
      </c>
      <c r="D329" s="66">
        <v>1428257250</v>
      </c>
      <c r="E329" s="83">
        <f t="shared" si="1"/>
        <v>1257750</v>
      </c>
      <c r="F329" s="66">
        <v>99.91</v>
      </c>
      <c r="G329" s="66">
        <v>1455814500</v>
      </c>
    </row>
    <row r="330" spans="1:7" ht="15.75" hidden="1" customHeight="1" x14ac:dyDescent="0.25">
      <c r="A330" s="78" t="s">
        <v>592</v>
      </c>
      <c r="B330" s="79" t="s">
        <v>591</v>
      </c>
      <c r="C330" s="66">
        <v>1429515000</v>
      </c>
      <c r="D330" s="66">
        <v>1428257250</v>
      </c>
      <c r="E330" s="83">
        <f t="shared" si="1"/>
        <v>1257750</v>
      </c>
      <c r="F330" s="66">
        <v>99.91</v>
      </c>
      <c r="G330" s="66">
        <v>1455814500</v>
      </c>
    </row>
    <row r="331" spans="1:7" ht="15.75" hidden="1" customHeight="1" x14ac:dyDescent="0.25">
      <c r="A331" s="78" t="s">
        <v>593</v>
      </c>
      <c r="B331" s="79" t="s">
        <v>594</v>
      </c>
      <c r="C331" s="66">
        <v>61902675</v>
      </c>
      <c r="D331" s="66">
        <v>55738725</v>
      </c>
      <c r="E331" s="83">
        <f t="shared" si="1"/>
        <v>6163950</v>
      </c>
      <c r="F331" s="66">
        <v>90.04</v>
      </c>
      <c r="G331" s="66">
        <v>68877900</v>
      </c>
    </row>
    <row r="332" spans="1:7" ht="15.75" hidden="1" customHeight="1" x14ac:dyDescent="0.25">
      <c r="A332" s="78" t="s">
        <v>595</v>
      </c>
      <c r="B332" s="79" t="s">
        <v>594</v>
      </c>
      <c r="C332" s="66">
        <v>61902675</v>
      </c>
      <c r="D332" s="66">
        <v>55738725</v>
      </c>
      <c r="E332" s="83">
        <f t="shared" si="1"/>
        <v>6163950</v>
      </c>
      <c r="F332" s="66">
        <v>90.04</v>
      </c>
      <c r="G332" s="66">
        <v>68877900</v>
      </c>
    </row>
    <row r="333" spans="1:7" ht="15.75" hidden="1" customHeight="1" x14ac:dyDescent="0.25">
      <c r="A333" s="78" t="s">
        <v>596</v>
      </c>
      <c r="B333" s="79" t="s">
        <v>597</v>
      </c>
      <c r="C333" s="66">
        <v>7820400000</v>
      </c>
      <c r="D333" s="66">
        <v>7820400000</v>
      </c>
      <c r="E333" s="83">
        <f t="shared" si="1"/>
        <v>0</v>
      </c>
      <c r="F333" s="66">
        <v>100</v>
      </c>
      <c r="G333" s="66">
        <v>7938000000</v>
      </c>
    </row>
    <row r="334" spans="1:7" ht="15.75" hidden="1" customHeight="1" x14ac:dyDescent="0.25">
      <c r="A334" s="78" t="s">
        <v>598</v>
      </c>
      <c r="B334" s="79" t="s">
        <v>597</v>
      </c>
      <c r="C334" s="66">
        <v>7820400000</v>
      </c>
      <c r="D334" s="66">
        <v>7820400000</v>
      </c>
      <c r="E334" s="83">
        <f t="shared" si="1"/>
        <v>0</v>
      </c>
      <c r="F334" s="66">
        <v>100</v>
      </c>
      <c r="G334" s="66">
        <v>7938000000</v>
      </c>
    </row>
    <row r="335" spans="1:7" ht="15.75" hidden="1" customHeight="1" x14ac:dyDescent="0.25">
      <c r="A335" s="78" t="s">
        <v>599</v>
      </c>
      <c r="B335" s="79" t="s">
        <v>600</v>
      </c>
      <c r="C335" s="66">
        <v>1323000000</v>
      </c>
      <c r="D335" s="66">
        <v>1323000000</v>
      </c>
      <c r="E335" s="83">
        <f t="shared" si="1"/>
        <v>0</v>
      </c>
      <c r="F335" s="66">
        <v>100</v>
      </c>
      <c r="G335" s="66">
        <v>1940400000</v>
      </c>
    </row>
    <row r="336" spans="1:7" ht="15.75" hidden="1" customHeight="1" x14ac:dyDescent="0.25">
      <c r="A336" s="78" t="s">
        <v>601</v>
      </c>
      <c r="B336" s="79" t="s">
        <v>600</v>
      </c>
      <c r="C336" s="66">
        <v>1323000000</v>
      </c>
      <c r="D336" s="66">
        <v>1323000000</v>
      </c>
      <c r="E336" s="83">
        <f t="shared" si="1"/>
        <v>0</v>
      </c>
      <c r="F336" s="66">
        <v>100</v>
      </c>
      <c r="G336" s="66">
        <v>1940400000</v>
      </c>
    </row>
    <row r="337" spans="1:7" ht="15.75" hidden="1" customHeight="1" x14ac:dyDescent="0.25">
      <c r="A337" s="78" t="s">
        <v>602</v>
      </c>
      <c r="B337" s="79" t="s">
        <v>603</v>
      </c>
      <c r="C337" s="66">
        <v>3576300</v>
      </c>
      <c r="D337" s="66">
        <v>3233214</v>
      </c>
      <c r="E337" s="83">
        <f t="shared" si="1"/>
        <v>343086</v>
      </c>
      <c r="F337" s="66">
        <v>90.41</v>
      </c>
      <c r="G337" s="66">
        <v>3970503</v>
      </c>
    </row>
    <row r="338" spans="1:7" ht="15.75" hidden="1" customHeight="1" x14ac:dyDescent="0.25">
      <c r="A338" s="78" t="s">
        <v>604</v>
      </c>
      <c r="B338" s="79" t="s">
        <v>603</v>
      </c>
      <c r="C338" s="66">
        <v>3576300</v>
      </c>
      <c r="D338" s="66">
        <v>3233214</v>
      </c>
      <c r="E338" s="83">
        <f t="shared" si="1"/>
        <v>343086</v>
      </c>
      <c r="F338" s="66">
        <v>90.41</v>
      </c>
      <c r="G338" s="66">
        <v>3970503</v>
      </c>
    </row>
    <row r="339" spans="1:7" ht="15.75" hidden="1" customHeight="1" x14ac:dyDescent="0.25">
      <c r="A339" s="78" t="s">
        <v>605</v>
      </c>
      <c r="B339" s="79" t="s">
        <v>606</v>
      </c>
      <c r="C339" s="66">
        <v>37198</v>
      </c>
      <c r="D339" s="66">
        <v>0</v>
      </c>
      <c r="E339" s="83">
        <f t="shared" si="1"/>
        <v>37198</v>
      </c>
      <c r="F339" s="66">
        <v>0</v>
      </c>
      <c r="G339" s="66">
        <v>0</v>
      </c>
    </row>
    <row r="340" spans="1:7" ht="15.75" hidden="1" customHeight="1" x14ac:dyDescent="0.25">
      <c r="A340" s="78" t="s">
        <v>607</v>
      </c>
      <c r="B340" s="79" t="s">
        <v>606</v>
      </c>
      <c r="C340" s="66">
        <v>37198</v>
      </c>
      <c r="D340" s="66">
        <v>0</v>
      </c>
      <c r="E340" s="83">
        <f t="shared" si="1"/>
        <v>37198</v>
      </c>
      <c r="F340" s="66">
        <v>0</v>
      </c>
      <c r="G340" s="66">
        <v>0</v>
      </c>
    </row>
    <row r="341" spans="1:7" ht="15.75" hidden="1" customHeight="1" x14ac:dyDescent="0.25">
      <c r="A341" s="78" t="s">
        <v>608</v>
      </c>
      <c r="B341" s="79" t="s">
        <v>609</v>
      </c>
      <c r="C341" s="66">
        <v>6977461161</v>
      </c>
      <c r="D341" s="66">
        <v>6946853794</v>
      </c>
      <c r="E341" s="83">
        <f t="shared" si="1"/>
        <v>30607367</v>
      </c>
      <c r="F341" s="66">
        <v>99.56</v>
      </c>
      <c r="G341" s="66">
        <v>7107487044</v>
      </c>
    </row>
    <row r="342" spans="1:7" ht="15.75" hidden="1" customHeight="1" x14ac:dyDescent="0.25">
      <c r="A342" s="78" t="s">
        <v>610</v>
      </c>
      <c r="B342" s="79" t="s">
        <v>611</v>
      </c>
      <c r="C342" s="66">
        <v>86766726</v>
      </c>
      <c r="D342" s="66">
        <v>86374092</v>
      </c>
      <c r="E342" s="83">
        <f t="shared" si="1"/>
        <v>392634</v>
      </c>
      <c r="F342" s="66">
        <v>99.55</v>
      </c>
      <c r="G342" s="66">
        <v>87992604</v>
      </c>
    </row>
    <row r="343" spans="1:7" ht="15.75" hidden="1" customHeight="1" x14ac:dyDescent="0.25">
      <c r="A343" s="78" t="s">
        <v>612</v>
      </c>
      <c r="B343" s="79" t="s">
        <v>613</v>
      </c>
      <c r="C343" s="66">
        <v>2041788</v>
      </c>
      <c r="D343" s="66">
        <v>2031120</v>
      </c>
      <c r="E343" s="83">
        <f t="shared" si="1"/>
        <v>10668</v>
      </c>
      <c r="F343" s="66">
        <v>99.48</v>
      </c>
      <c r="G343" s="66">
        <v>2065392</v>
      </c>
    </row>
    <row r="344" spans="1:7" ht="15.75" hidden="1" customHeight="1" x14ac:dyDescent="0.25">
      <c r="A344" s="78" t="s">
        <v>614</v>
      </c>
      <c r="B344" s="79" t="s">
        <v>615</v>
      </c>
      <c r="C344" s="66">
        <v>6110364</v>
      </c>
      <c r="D344" s="66">
        <v>6093360</v>
      </c>
      <c r="E344" s="83">
        <f t="shared" si="1"/>
        <v>17004</v>
      </c>
      <c r="F344" s="66">
        <v>99.72</v>
      </c>
      <c r="G344" s="66">
        <v>6196176</v>
      </c>
    </row>
    <row r="345" spans="1:7" ht="15.75" hidden="1" customHeight="1" x14ac:dyDescent="0.25">
      <c r="A345" s="78" t="s">
        <v>616</v>
      </c>
      <c r="B345" s="79" t="s">
        <v>617</v>
      </c>
      <c r="C345" s="66">
        <v>6882542283</v>
      </c>
      <c r="D345" s="66">
        <v>6852355222</v>
      </c>
      <c r="E345" s="83">
        <f t="shared" si="1"/>
        <v>30187061</v>
      </c>
      <c r="F345" s="66">
        <v>99.56</v>
      </c>
      <c r="G345" s="66">
        <v>7011232872</v>
      </c>
    </row>
    <row r="346" spans="1:7" ht="15.75" hidden="1" customHeight="1" x14ac:dyDescent="0.25">
      <c r="A346" s="78" t="s">
        <v>618</v>
      </c>
      <c r="B346" s="79" t="s">
        <v>619</v>
      </c>
      <c r="C346" s="66">
        <v>6565298260</v>
      </c>
      <c r="D346" s="66">
        <v>6505070822</v>
      </c>
      <c r="E346" s="83">
        <f t="shared" si="1"/>
        <v>60227438</v>
      </c>
      <c r="F346" s="66">
        <v>99.08</v>
      </c>
      <c r="G346" s="66">
        <v>6352588380</v>
      </c>
    </row>
    <row r="347" spans="1:7" ht="15.75" hidden="1" customHeight="1" x14ac:dyDescent="0.25">
      <c r="A347" s="78" t="s">
        <v>620</v>
      </c>
      <c r="B347" s="79" t="s">
        <v>619</v>
      </c>
      <c r="C347" s="66">
        <v>6565298260</v>
      </c>
      <c r="D347" s="66">
        <v>6505070822</v>
      </c>
      <c r="E347" s="83">
        <f t="shared" si="1"/>
        <v>60227438</v>
      </c>
      <c r="F347" s="66">
        <v>99.08</v>
      </c>
      <c r="G347" s="66">
        <v>6352588380</v>
      </c>
    </row>
    <row r="348" spans="1:7" ht="15.75" hidden="1" customHeight="1" x14ac:dyDescent="0.25">
      <c r="A348" s="78" t="s">
        <v>621</v>
      </c>
      <c r="B348" s="79" t="s">
        <v>622</v>
      </c>
      <c r="C348" s="66">
        <v>411390000</v>
      </c>
      <c r="D348" s="66">
        <v>409815000</v>
      </c>
      <c r="E348" s="83">
        <f t="shared" si="1"/>
        <v>1575000</v>
      </c>
      <c r="F348" s="66">
        <v>99.62</v>
      </c>
      <c r="G348" s="66">
        <v>11025000</v>
      </c>
    </row>
    <row r="349" spans="1:7" ht="15.75" hidden="1" customHeight="1" x14ac:dyDescent="0.25">
      <c r="A349" s="78" t="s">
        <v>623</v>
      </c>
      <c r="B349" s="79" t="s">
        <v>622</v>
      </c>
      <c r="C349" s="66">
        <v>411390000</v>
      </c>
      <c r="D349" s="66">
        <v>409815000</v>
      </c>
      <c r="E349" s="83">
        <f t="shared" si="1"/>
        <v>1575000</v>
      </c>
      <c r="F349" s="66">
        <v>99.62</v>
      </c>
      <c r="G349" s="66">
        <v>11025000</v>
      </c>
    </row>
    <row r="350" spans="1:7" ht="15.75" hidden="1" customHeight="1" x14ac:dyDescent="0.25">
      <c r="A350" s="78" t="s">
        <v>624</v>
      </c>
      <c r="B350" s="79" t="s">
        <v>625</v>
      </c>
      <c r="C350" s="66">
        <v>1173413494</v>
      </c>
      <c r="D350" s="66">
        <v>1054818904</v>
      </c>
      <c r="E350" s="83">
        <f t="shared" si="1"/>
        <v>118594590</v>
      </c>
      <c r="F350" s="66">
        <v>89.89</v>
      </c>
      <c r="G350" s="66">
        <v>910038113</v>
      </c>
    </row>
    <row r="351" spans="1:7" ht="15.75" hidden="1" customHeight="1" x14ac:dyDescent="0.25">
      <c r="A351" s="78" t="s">
        <v>626</v>
      </c>
      <c r="B351" s="79" t="s">
        <v>627</v>
      </c>
      <c r="C351" s="66">
        <v>61634000</v>
      </c>
      <c r="D351" s="66">
        <v>53917200</v>
      </c>
      <c r="E351" s="83">
        <f t="shared" si="1"/>
        <v>7716800</v>
      </c>
      <c r="F351" s="66">
        <v>87.48</v>
      </c>
      <c r="G351" s="66">
        <v>54600000</v>
      </c>
    </row>
    <row r="352" spans="1:7" ht="15.75" hidden="1" customHeight="1" x14ac:dyDescent="0.25">
      <c r="A352" s="78" t="s">
        <v>628</v>
      </c>
      <c r="B352" s="79" t="s">
        <v>627</v>
      </c>
      <c r="C352" s="66">
        <v>61634000</v>
      </c>
      <c r="D352" s="66">
        <v>53917200</v>
      </c>
      <c r="E352" s="83">
        <f t="shared" si="1"/>
        <v>7716800</v>
      </c>
      <c r="F352" s="66">
        <v>87.48</v>
      </c>
      <c r="G352" s="66">
        <v>54600000</v>
      </c>
    </row>
    <row r="353" spans="1:7" ht="15.75" hidden="1" customHeight="1" x14ac:dyDescent="0.25">
      <c r="A353" s="78" t="s">
        <v>629</v>
      </c>
      <c r="B353" s="79" t="s">
        <v>630</v>
      </c>
      <c r="C353" s="66">
        <v>10570000</v>
      </c>
      <c r="D353" s="66">
        <v>6780000</v>
      </c>
      <c r="E353" s="83">
        <f t="shared" si="1"/>
        <v>3790000</v>
      </c>
      <c r="F353" s="66">
        <v>64.14</v>
      </c>
      <c r="G353" s="66">
        <v>7644000</v>
      </c>
    </row>
    <row r="354" spans="1:7" ht="15.75" hidden="1" customHeight="1" x14ac:dyDescent="0.25">
      <c r="A354" s="78" t="s">
        <v>631</v>
      </c>
      <c r="B354" s="79" t="s">
        <v>630</v>
      </c>
      <c r="C354" s="66">
        <v>10570000</v>
      </c>
      <c r="D354" s="66">
        <v>6780000</v>
      </c>
      <c r="E354" s="83">
        <f t="shared" si="1"/>
        <v>3790000</v>
      </c>
      <c r="F354" s="66">
        <v>64.14</v>
      </c>
      <c r="G354" s="66">
        <v>7644000</v>
      </c>
    </row>
    <row r="355" spans="1:7" ht="15.75" hidden="1" customHeight="1" x14ac:dyDescent="0.25">
      <c r="A355" s="78" t="s">
        <v>632</v>
      </c>
      <c r="B355" s="79" t="s">
        <v>633</v>
      </c>
      <c r="C355" s="66">
        <v>103040000</v>
      </c>
      <c r="D355" s="66">
        <v>98280000</v>
      </c>
      <c r="E355" s="83">
        <f t="shared" si="1"/>
        <v>4760000</v>
      </c>
      <c r="F355" s="66">
        <v>95.38</v>
      </c>
      <c r="G355" s="66">
        <v>98280000</v>
      </c>
    </row>
    <row r="356" spans="1:7" ht="15.75" hidden="1" customHeight="1" x14ac:dyDescent="0.25">
      <c r="A356" s="78" t="s">
        <v>634</v>
      </c>
      <c r="B356" s="79" t="s">
        <v>633</v>
      </c>
      <c r="C356" s="66">
        <v>103040000</v>
      </c>
      <c r="D356" s="66">
        <v>98280000</v>
      </c>
      <c r="E356" s="83">
        <f t="shared" si="1"/>
        <v>4760000</v>
      </c>
      <c r="F356" s="66">
        <v>95.38</v>
      </c>
      <c r="G356" s="66">
        <v>98280000</v>
      </c>
    </row>
    <row r="357" spans="1:7" ht="15.75" hidden="1" customHeight="1" x14ac:dyDescent="0.25">
      <c r="A357" s="78" t="s">
        <v>635</v>
      </c>
      <c r="B357" s="79" t="s">
        <v>636</v>
      </c>
      <c r="C357" s="66">
        <v>11270000</v>
      </c>
      <c r="D357" s="66">
        <v>7531680</v>
      </c>
      <c r="E357" s="83">
        <f t="shared" si="1"/>
        <v>3738320</v>
      </c>
      <c r="F357" s="66">
        <v>66.83</v>
      </c>
      <c r="G357" s="66">
        <v>7531680</v>
      </c>
    </row>
    <row r="358" spans="1:7" ht="15.75" hidden="1" customHeight="1" x14ac:dyDescent="0.25">
      <c r="A358" s="78" t="s">
        <v>637</v>
      </c>
      <c r="B358" s="79" t="s">
        <v>636</v>
      </c>
      <c r="C358" s="66">
        <v>11270000</v>
      </c>
      <c r="D358" s="66">
        <v>7531680</v>
      </c>
      <c r="E358" s="83">
        <f t="shared" si="1"/>
        <v>3738320</v>
      </c>
      <c r="F358" s="66">
        <v>66.83</v>
      </c>
      <c r="G358" s="66">
        <v>7531680</v>
      </c>
    </row>
    <row r="359" spans="1:7" ht="15.75" hidden="1" customHeight="1" x14ac:dyDescent="0.25">
      <c r="A359" s="78" t="s">
        <v>638</v>
      </c>
      <c r="B359" s="79" t="s">
        <v>639</v>
      </c>
      <c r="C359" s="66">
        <v>1260000</v>
      </c>
      <c r="D359" s="66">
        <v>416232</v>
      </c>
      <c r="E359" s="83">
        <f t="shared" si="1"/>
        <v>843768</v>
      </c>
      <c r="F359" s="66">
        <v>33.03</v>
      </c>
      <c r="G359" s="66">
        <v>747319</v>
      </c>
    </row>
    <row r="360" spans="1:7" ht="15.75" hidden="1" customHeight="1" x14ac:dyDescent="0.25">
      <c r="A360" s="78" t="s">
        <v>640</v>
      </c>
      <c r="B360" s="79" t="s">
        <v>639</v>
      </c>
      <c r="C360" s="66">
        <v>1260000</v>
      </c>
      <c r="D360" s="66">
        <v>416232</v>
      </c>
      <c r="E360" s="83">
        <f t="shared" si="1"/>
        <v>843768</v>
      </c>
      <c r="F360" s="66">
        <v>33.03</v>
      </c>
      <c r="G360" s="66">
        <v>747319</v>
      </c>
    </row>
    <row r="361" spans="1:7" ht="15.75" hidden="1" customHeight="1" x14ac:dyDescent="0.25">
      <c r="A361" s="78" t="s">
        <v>641</v>
      </c>
      <c r="B361" s="79" t="s">
        <v>642</v>
      </c>
      <c r="C361" s="66">
        <v>15000</v>
      </c>
      <c r="D361" s="66">
        <v>1040</v>
      </c>
      <c r="E361" s="83">
        <f t="shared" si="1"/>
        <v>13960</v>
      </c>
      <c r="F361" s="66">
        <v>6.93</v>
      </c>
      <c r="G361" s="66">
        <v>1000</v>
      </c>
    </row>
    <row r="362" spans="1:7" ht="15.75" hidden="1" customHeight="1" x14ac:dyDescent="0.25">
      <c r="A362" s="78" t="s">
        <v>643</v>
      </c>
      <c r="B362" s="79" t="s">
        <v>642</v>
      </c>
      <c r="C362" s="66">
        <v>15000</v>
      </c>
      <c r="D362" s="66">
        <v>1040</v>
      </c>
      <c r="E362" s="83">
        <f t="shared" si="1"/>
        <v>13960</v>
      </c>
      <c r="F362" s="66">
        <v>6.93</v>
      </c>
      <c r="G362" s="66">
        <v>1000</v>
      </c>
    </row>
    <row r="363" spans="1:7" ht="15.75" hidden="1" customHeight="1" x14ac:dyDescent="0.25">
      <c r="A363" s="78" t="s">
        <v>644</v>
      </c>
      <c r="B363" s="79" t="s">
        <v>645</v>
      </c>
      <c r="C363" s="66">
        <v>8680000</v>
      </c>
      <c r="D363" s="66">
        <v>5469120</v>
      </c>
      <c r="E363" s="83">
        <f t="shared" si="1"/>
        <v>3210880</v>
      </c>
      <c r="F363" s="66">
        <v>63.01</v>
      </c>
      <c r="G363" s="66">
        <v>5503680</v>
      </c>
    </row>
    <row r="364" spans="1:7" ht="15.75" hidden="1" customHeight="1" x14ac:dyDescent="0.25">
      <c r="A364" s="78" t="s">
        <v>646</v>
      </c>
      <c r="B364" s="79" t="s">
        <v>645</v>
      </c>
      <c r="C364" s="66">
        <v>8680000</v>
      </c>
      <c r="D364" s="66">
        <v>5469120</v>
      </c>
      <c r="E364" s="83">
        <f t="shared" si="1"/>
        <v>3210880</v>
      </c>
      <c r="F364" s="66">
        <v>63.01</v>
      </c>
      <c r="G364" s="66">
        <v>5503680</v>
      </c>
    </row>
    <row r="365" spans="1:7" ht="15.75" hidden="1" customHeight="1" x14ac:dyDescent="0.25">
      <c r="A365" s="78" t="s">
        <v>647</v>
      </c>
      <c r="B365" s="79" t="s">
        <v>648</v>
      </c>
      <c r="C365" s="66">
        <v>280000</v>
      </c>
      <c r="D365" s="66">
        <v>112320</v>
      </c>
      <c r="E365" s="83">
        <f t="shared" si="1"/>
        <v>167680</v>
      </c>
      <c r="F365" s="66">
        <v>40.11</v>
      </c>
      <c r="G365" s="66">
        <v>112320</v>
      </c>
    </row>
    <row r="366" spans="1:7" ht="15.75" hidden="1" customHeight="1" x14ac:dyDescent="0.25">
      <c r="A366" s="78" t="s">
        <v>649</v>
      </c>
      <c r="B366" s="79" t="s">
        <v>648</v>
      </c>
      <c r="C366" s="66">
        <v>280000</v>
      </c>
      <c r="D366" s="66">
        <v>112320</v>
      </c>
      <c r="E366" s="83">
        <f t="shared" si="1"/>
        <v>167680</v>
      </c>
      <c r="F366" s="66">
        <v>40.11</v>
      </c>
      <c r="G366" s="66">
        <v>112320</v>
      </c>
    </row>
    <row r="367" spans="1:7" ht="15.75" hidden="1" customHeight="1" x14ac:dyDescent="0.25">
      <c r="A367" s="78" t="s">
        <v>650</v>
      </c>
      <c r="B367" s="79" t="s">
        <v>651</v>
      </c>
      <c r="C367" s="66">
        <v>560000</v>
      </c>
      <c r="D367" s="66">
        <v>336960</v>
      </c>
      <c r="E367" s="83">
        <f t="shared" si="1"/>
        <v>223040</v>
      </c>
      <c r="F367" s="66">
        <v>60.17</v>
      </c>
      <c r="G367" s="66">
        <v>336960</v>
      </c>
    </row>
    <row r="368" spans="1:7" ht="15.75" hidden="1" customHeight="1" x14ac:dyDescent="0.25">
      <c r="A368" s="78" t="s">
        <v>652</v>
      </c>
      <c r="B368" s="79" t="s">
        <v>651</v>
      </c>
      <c r="C368" s="66">
        <v>560000</v>
      </c>
      <c r="D368" s="66">
        <v>336960</v>
      </c>
      <c r="E368" s="83">
        <f t="shared" si="1"/>
        <v>223040</v>
      </c>
      <c r="F368" s="66">
        <v>60.17</v>
      </c>
      <c r="G368" s="66">
        <v>336960</v>
      </c>
    </row>
    <row r="369" spans="1:7" ht="15.75" hidden="1" customHeight="1" x14ac:dyDescent="0.25">
      <c r="A369" s="78" t="s">
        <v>653</v>
      </c>
      <c r="B369" s="79" t="s">
        <v>654</v>
      </c>
      <c r="C369" s="66">
        <v>907540004</v>
      </c>
      <c r="D369" s="66">
        <v>863897002</v>
      </c>
      <c r="E369" s="83">
        <f t="shared" si="1"/>
        <v>43643002</v>
      </c>
      <c r="F369" s="66">
        <v>95.19</v>
      </c>
      <c r="G369" s="66">
        <v>704771642</v>
      </c>
    </row>
    <row r="370" spans="1:7" ht="15.75" hidden="1" customHeight="1" x14ac:dyDescent="0.25">
      <c r="A370" s="78" t="s">
        <v>655</v>
      </c>
      <c r="B370" s="79" t="s">
        <v>656</v>
      </c>
      <c r="C370" s="66">
        <v>1751636</v>
      </c>
      <c r="D370" s="66">
        <v>1658157</v>
      </c>
      <c r="E370" s="83">
        <f t="shared" si="1"/>
        <v>93479</v>
      </c>
      <c r="F370" s="66">
        <v>94.66</v>
      </c>
      <c r="G370" s="66">
        <v>2951094</v>
      </c>
    </row>
    <row r="371" spans="1:7" ht="15.75" hidden="1" customHeight="1" x14ac:dyDescent="0.25">
      <c r="A371" s="78" t="s">
        <v>657</v>
      </c>
      <c r="B371" s="79" t="s">
        <v>658</v>
      </c>
      <c r="C371" s="66">
        <v>7610552</v>
      </c>
      <c r="D371" s="66">
        <v>7088691</v>
      </c>
      <c r="E371" s="83">
        <f t="shared" si="1"/>
        <v>521861</v>
      </c>
      <c r="F371" s="66">
        <v>93.14</v>
      </c>
      <c r="G371" s="66">
        <v>13212629</v>
      </c>
    </row>
    <row r="372" spans="1:7" ht="15.75" hidden="1" customHeight="1" x14ac:dyDescent="0.25">
      <c r="A372" s="78" t="s">
        <v>659</v>
      </c>
      <c r="B372" s="79" t="s">
        <v>660</v>
      </c>
      <c r="C372" s="66">
        <v>1011720</v>
      </c>
      <c r="D372" s="66">
        <v>1011720</v>
      </c>
      <c r="E372" s="83">
        <f t="shared" si="1"/>
        <v>0</v>
      </c>
      <c r="F372" s="66">
        <v>100</v>
      </c>
      <c r="G372" s="66">
        <v>1751387</v>
      </c>
    </row>
    <row r="373" spans="1:7" ht="15.75" hidden="1" customHeight="1" x14ac:dyDescent="0.25">
      <c r="A373" s="78" t="s">
        <v>661</v>
      </c>
      <c r="B373" s="79" t="s">
        <v>662</v>
      </c>
      <c r="C373" s="66">
        <v>1774284</v>
      </c>
      <c r="D373" s="66">
        <v>1663819</v>
      </c>
      <c r="E373" s="83">
        <f t="shared" si="1"/>
        <v>110465</v>
      </c>
      <c r="F373" s="66">
        <v>93.77</v>
      </c>
      <c r="G373" s="66">
        <v>2989257</v>
      </c>
    </row>
    <row r="374" spans="1:7" ht="15.75" hidden="1" customHeight="1" x14ac:dyDescent="0.25">
      <c r="A374" s="78" t="s">
        <v>663</v>
      </c>
      <c r="B374" s="79" t="s">
        <v>664</v>
      </c>
      <c r="C374" s="66">
        <v>666829168</v>
      </c>
      <c r="D374" s="66">
        <v>636021467</v>
      </c>
      <c r="E374" s="83">
        <f t="shared" si="1"/>
        <v>30807701</v>
      </c>
      <c r="F374" s="66">
        <v>95.38</v>
      </c>
      <c r="G374" s="66">
        <v>485832287</v>
      </c>
    </row>
    <row r="375" spans="1:7" ht="15.75" hidden="1" customHeight="1" x14ac:dyDescent="0.25">
      <c r="A375" s="78" t="s">
        <v>665</v>
      </c>
      <c r="B375" s="79" t="s">
        <v>666</v>
      </c>
      <c r="C375" s="66">
        <v>377508</v>
      </c>
      <c r="D375" s="66">
        <v>368933</v>
      </c>
      <c r="E375" s="83">
        <f t="shared" si="1"/>
        <v>8575</v>
      </c>
      <c r="F375" s="66">
        <v>97.73</v>
      </c>
      <c r="G375" s="66">
        <v>714137</v>
      </c>
    </row>
    <row r="376" spans="1:7" ht="15.75" hidden="1" customHeight="1" x14ac:dyDescent="0.25">
      <c r="A376" s="78" t="s">
        <v>667</v>
      </c>
      <c r="B376" s="79" t="s">
        <v>668</v>
      </c>
      <c r="C376" s="66">
        <v>279356</v>
      </c>
      <c r="D376" s="66">
        <v>222370</v>
      </c>
      <c r="E376" s="83">
        <f t="shared" si="1"/>
        <v>56986</v>
      </c>
      <c r="F376" s="66">
        <v>79.599999999999994</v>
      </c>
      <c r="G376" s="66">
        <v>470649</v>
      </c>
    </row>
    <row r="377" spans="1:7" ht="15.75" hidden="1" customHeight="1" x14ac:dyDescent="0.25">
      <c r="A377" s="78" t="s">
        <v>669</v>
      </c>
      <c r="B377" s="79" t="s">
        <v>670</v>
      </c>
      <c r="C377" s="66">
        <v>422808</v>
      </c>
      <c r="D377" s="66">
        <v>358903</v>
      </c>
      <c r="E377" s="83">
        <f t="shared" si="1"/>
        <v>63905</v>
      </c>
      <c r="F377" s="66">
        <v>84.89</v>
      </c>
      <c r="G377" s="66">
        <v>712334</v>
      </c>
    </row>
    <row r="378" spans="1:7" ht="15.75" hidden="1" customHeight="1" x14ac:dyDescent="0.25">
      <c r="A378" s="78" t="s">
        <v>671</v>
      </c>
      <c r="B378" s="79" t="s">
        <v>672</v>
      </c>
      <c r="C378" s="66">
        <v>198792404</v>
      </c>
      <c r="D378" s="66">
        <v>186975966</v>
      </c>
      <c r="E378" s="83">
        <f t="shared" si="1"/>
        <v>11816438</v>
      </c>
      <c r="F378" s="66">
        <v>94.06</v>
      </c>
      <c r="G378" s="66">
        <v>146707202</v>
      </c>
    </row>
    <row r="379" spans="1:7" ht="15.75" hidden="1" customHeight="1" x14ac:dyDescent="0.25">
      <c r="A379" s="78" t="s">
        <v>673</v>
      </c>
      <c r="B379" s="79" t="s">
        <v>674</v>
      </c>
      <c r="C379" s="66">
        <v>28690568</v>
      </c>
      <c r="D379" s="66">
        <v>28526976</v>
      </c>
      <c r="E379" s="83">
        <f t="shared" si="1"/>
        <v>163592</v>
      </c>
      <c r="F379" s="66">
        <v>99.43</v>
      </c>
      <c r="G379" s="66">
        <v>49430666</v>
      </c>
    </row>
    <row r="380" spans="1:7" ht="15.75" hidden="1" customHeight="1" x14ac:dyDescent="0.25">
      <c r="A380" s="78" t="s">
        <v>675</v>
      </c>
      <c r="B380" s="79" t="s">
        <v>676</v>
      </c>
      <c r="C380" s="66">
        <v>68564490</v>
      </c>
      <c r="D380" s="66">
        <v>18077350</v>
      </c>
      <c r="E380" s="83">
        <f t="shared" si="1"/>
        <v>50487140</v>
      </c>
      <c r="F380" s="66">
        <v>26.37</v>
      </c>
      <c r="G380" s="66">
        <v>30509512</v>
      </c>
    </row>
    <row r="381" spans="1:7" ht="15.75" hidden="1" customHeight="1" x14ac:dyDescent="0.25">
      <c r="A381" s="78" t="s">
        <v>677</v>
      </c>
      <c r="B381" s="79" t="s">
        <v>678</v>
      </c>
      <c r="C381" s="66">
        <v>1000000</v>
      </c>
      <c r="D381" s="66">
        <v>0</v>
      </c>
      <c r="E381" s="83">
        <f t="shared" si="1"/>
        <v>1000000</v>
      </c>
      <c r="F381" s="66">
        <v>0</v>
      </c>
      <c r="G381" s="66">
        <v>425000</v>
      </c>
    </row>
    <row r="382" spans="1:7" ht="15.75" hidden="1" customHeight="1" x14ac:dyDescent="0.25">
      <c r="A382" s="78" t="s">
        <v>679</v>
      </c>
      <c r="B382" s="79" t="s">
        <v>680</v>
      </c>
      <c r="C382" s="66">
        <v>2044750</v>
      </c>
      <c r="D382" s="66">
        <v>618750</v>
      </c>
      <c r="E382" s="83">
        <f t="shared" si="1"/>
        <v>1426000</v>
      </c>
      <c r="F382" s="66">
        <v>30.26</v>
      </c>
      <c r="G382" s="66">
        <v>1025000</v>
      </c>
    </row>
    <row r="383" spans="1:7" ht="15.75" hidden="1" customHeight="1" x14ac:dyDescent="0.25">
      <c r="A383" s="78" t="s">
        <v>681</v>
      </c>
      <c r="B383" s="79" t="s">
        <v>682</v>
      </c>
      <c r="C383" s="66">
        <v>26500</v>
      </c>
      <c r="D383" s="66">
        <v>0</v>
      </c>
      <c r="E383" s="83">
        <f t="shared" si="1"/>
        <v>26500</v>
      </c>
      <c r="F383" s="66">
        <v>0</v>
      </c>
      <c r="G383" s="66">
        <v>12500</v>
      </c>
    </row>
    <row r="384" spans="1:7" ht="15.75" hidden="1" customHeight="1" x14ac:dyDescent="0.25">
      <c r="A384" s="78" t="s">
        <v>683</v>
      </c>
      <c r="B384" s="79" t="s">
        <v>684</v>
      </c>
      <c r="C384" s="66">
        <v>8035000</v>
      </c>
      <c r="D384" s="66">
        <v>3910000</v>
      </c>
      <c r="E384" s="83">
        <f t="shared" si="1"/>
        <v>4125000</v>
      </c>
      <c r="F384" s="66">
        <v>48.66</v>
      </c>
      <c r="G384" s="66">
        <v>0</v>
      </c>
    </row>
    <row r="385" spans="1:7" ht="15.75" hidden="1" customHeight="1" x14ac:dyDescent="0.25">
      <c r="A385" s="78" t="s">
        <v>685</v>
      </c>
      <c r="B385" s="79" t="s">
        <v>686</v>
      </c>
      <c r="C385" s="66">
        <v>7512500</v>
      </c>
      <c r="D385" s="66">
        <v>0</v>
      </c>
      <c r="E385" s="83">
        <f t="shared" si="1"/>
        <v>7512500</v>
      </c>
      <c r="F385" s="66">
        <v>0</v>
      </c>
      <c r="G385" s="66">
        <v>4200000</v>
      </c>
    </row>
    <row r="386" spans="1:7" ht="15.75" hidden="1" customHeight="1" x14ac:dyDescent="0.25">
      <c r="A386" s="78" t="s">
        <v>687</v>
      </c>
      <c r="B386" s="79" t="s">
        <v>688</v>
      </c>
      <c r="C386" s="66">
        <v>17500000</v>
      </c>
      <c r="D386" s="66">
        <v>13125000</v>
      </c>
      <c r="E386" s="83">
        <f t="shared" si="1"/>
        <v>4375000</v>
      </c>
      <c r="F386" s="66">
        <v>75</v>
      </c>
      <c r="G386" s="66">
        <v>3281250</v>
      </c>
    </row>
    <row r="387" spans="1:7" ht="15.75" hidden="1" customHeight="1" x14ac:dyDescent="0.25">
      <c r="A387" s="78" t="s">
        <v>689</v>
      </c>
      <c r="B387" s="79" t="s">
        <v>690</v>
      </c>
      <c r="C387" s="66">
        <v>25000</v>
      </c>
      <c r="D387" s="66">
        <v>0</v>
      </c>
      <c r="E387" s="83">
        <f t="shared" si="1"/>
        <v>25000</v>
      </c>
      <c r="F387" s="66">
        <v>0</v>
      </c>
      <c r="G387" s="66">
        <v>18750</v>
      </c>
    </row>
    <row r="388" spans="1:7" ht="15.75" hidden="1" customHeight="1" x14ac:dyDescent="0.25">
      <c r="A388" s="78" t="s">
        <v>691</v>
      </c>
      <c r="B388" s="79" t="s">
        <v>692</v>
      </c>
      <c r="C388" s="66">
        <v>233165</v>
      </c>
      <c r="D388" s="66">
        <v>16725</v>
      </c>
      <c r="E388" s="83">
        <f t="shared" si="1"/>
        <v>216440</v>
      </c>
      <c r="F388" s="66">
        <v>7.17</v>
      </c>
      <c r="G388" s="66">
        <v>79012</v>
      </c>
    </row>
    <row r="389" spans="1:7" ht="15.75" hidden="1" customHeight="1" x14ac:dyDescent="0.25">
      <c r="A389" s="78" t="s">
        <v>693</v>
      </c>
      <c r="B389" s="79" t="s">
        <v>694</v>
      </c>
      <c r="C389" s="66">
        <v>207200</v>
      </c>
      <c r="D389" s="66">
        <v>0</v>
      </c>
      <c r="E389" s="83">
        <f t="shared" si="1"/>
        <v>207200</v>
      </c>
      <c r="F389" s="66">
        <v>0</v>
      </c>
      <c r="G389" s="66">
        <v>0</v>
      </c>
    </row>
    <row r="390" spans="1:7" ht="15.75" hidden="1" customHeight="1" x14ac:dyDescent="0.25">
      <c r="A390" s="78" t="s">
        <v>695</v>
      </c>
      <c r="B390" s="79" t="s">
        <v>696</v>
      </c>
      <c r="C390" s="66">
        <v>200000</v>
      </c>
      <c r="D390" s="66">
        <v>0</v>
      </c>
      <c r="E390" s="83">
        <f t="shared" si="1"/>
        <v>200000</v>
      </c>
      <c r="F390" s="66">
        <v>0</v>
      </c>
      <c r="G390" s="66">
        <v>200000</v>
      </c>
    </row>
    <row r="391" spans="1:7" ht="15.75" hidden="1" customHeight="1" x14ac:dyDescent="0.25">
      <c r="A391" s="78" t="s">
        <v>697</v>
      </c>
      <c r="B391" s="79" t="s">
        <v>698</v>
      </c>
      <c r="C391" s="66">
        <v>3950000</v>
      </c>
      <c r="D391" s="66">
        <v>0</v>
      </c>
      <c r="E391" s="83">
        <f t="shared" si="1"/>
        <v>3950000</v>
      </c>
      <c r="F391" s="66">
        <v>0</v>
      </c>
      <c r="G391" s="66">
        <v>1600000</v>
      </c>
    </row>
    <row r="392" spans="1:7" ht="15.75" hidden="1" customHeight="1" x14ac:dyDescent="0.25">
      <c r="A392" s="78" t="s">
        <v>699</v>
      </c>
      <c r="B392" s="79" t="s">
        <v>700</v>
      </c>
      <c r="C392" s="66">
        <v>12534500</v>
      </c>
      <c r="D392" s="66">
        <v>0</v>
      </c>
      <c r="E392" s="83">
        <f t="shared" si="1"/>
        <v>12534500</v>
      </c>
      <c r="F392" s="66">
        <v>0</v>
      </c>
      <c r="G392" s="66">
        <v>10389250</v>
      </c>
    </row>
    <row r="393" spans="1:7" ht="15.75" hidden="1" customHeight="1" x14ac:dyDescent="0.25">
      <c r="A393" s="78" t="s">
        <v>701</v>
      </c>
      <c r="B393" s="79" t="s">
        <v>702</v>
      </c>
      <c r="C393" s="66">
        <v>69625</v>
      </c>
      <c r="D393" s="66">
        <v>50625</v>
      </c>
      <c r="E393" s="83">
        <f t="shared" si="1"/>
        <v>19000</v>
      </c>
      <c r="F393" s="66">
        <v>72.709999999999994</v>
      </c>
      <c r="G393" s="66">
        <v>0</v>
      </c>
    </row>
    <row r="394" spans="1:7" ht="15.75" hidden="1" customHeight="1" x14ac:dyDescent="0.25">
      <c r="A394" s="78" t="s">
        <v>703</v>
      </c>
      <c r="B394" s="79" t="s">
        <v>704</v>
      </c>
      <c r="C394" s="66">
        <v>362500</v>
      </c>
      <c r="D394" s="66">
        <v>300000</v>
      </c>
      <c r="E394" s="83">
        <f t="shared" si="1"/>
        <v>62500</v>
      </c>
      <c r="F394" s="66">
        <v>82.76</v>
      </c>
      <c r="G394" s="66">
        <v>62400</v>
      </c>
    </row>
    <row r="395" spans="1:7" ht="15.75" hidden="1" customHeight="1" x14ac:dyDescent="0.25">
      <c r="A395" s="78" t="s">
        <v>705</v>
      </c>
      <c r="B395" s="79" t="s">
        <v>706</v>
      </c>
      <c r="C395" s="66">
        <v>556750</v>
      </c>
      <c r="D395" s="66">
        <v>0</v>
      </c>
      <c r="E395" s="83">
        <f t="shared" si="1"/>
        <v>556750</v>
      </c>
      <c r="F395" s="66">
        <v>0</v>
      </c>
      <c r="G395" s="66">
        <v>324625</v>
      </c>
    </row>
    <row r="396" spans="1:7" ht="15.75" hidden="1" customHeight="1" x14ac:dyDescent="0.25">
      <c r="A396" s="78" t="s">
        <v>707</v>
      </c>
      <c r="B396" s="79" t="s">
        <v>708</v>
      </c>
      <c r="C396" s="66">
        <v>11250000</v>
      </c>
      <c r="D396" s="66">
        <v>0</v>
      </c>
      <c r="E396" s="83">
        <f t="shared" si="1"/>
        <v>11250000</v>
      </c>
      <c r="F396" s="66">
        <v>0</v>
      </c>
      <c r="G396" s="66">
        <v>8605475</v>
      </c>
    </row>
    <row r="397" spans="1:7" ht="15.75" hidden="1" customHeight="1" x14ac:dyDescent="0.25">
      <c r="A397" s="78" t="s">
        <v>709</v>
      </c>
      <c r="B397" s="79" t="s">
        <v>710</v>
      </c>
      <c r="C397" s="66">
        <v>480750</v>
      </c>
      <c r="D397" s="66">
        <v>0</v>
      </c>
      <c r="E397" s="83">
        <f t="shared" si="1"/>
        <v>480750</v>
      </c>
      <c r="F397" s="66">
        <v>0</v>
      </c>
      <c r="G397" s="66">
        <v>286250</v>
      </c>
    </row>
    <row r="398" spans="1:7" ht="15.75" hidden="1" customHeight="1" x14ac:dyDescent="0.25">
      <c r="A398" s="78" t="s">
        <v>711</v>
      </c>
      <c r="B398" s="79" t="s">
        <v>712</v>
      </c>
      <c r="C398" s="66">
        <v>76250</v>
      </c>
      <c r="D398" s="66">
        <v>56250</v>
      </c>
      <c r="E398" s="83">
        <f t="shared" si="1"/>
        <v>20000</v>
      </c>
      <c r="F398" s="66">
        <v>73.77</v>
      </c>
      <c r="G398" s="66">
        <v>0</v>
      </c>
    </row>
    <row r="399" spans="1:7" ht="15.75" hidden="1" customHeight="1" x14ac:dyDescent="0.25">
      <c r="A399" s="78" t="s">
        <v>713</v>
      </c>
      <c r="B399" s="79" t="s">
        <v>714</v>
      </c>
      <c r="C399" s="66">
        <v>2500000</v>
      </c>
      <c r="D399" s="66">
        <v>0</v>
      </c>
      <c r="E399" s="83">
        <f t="shared" si="1"/>
        <v>2500000</v>
      </c>
      <c r="F399" s="66">
        <v>0</v>
      </c>
      <c r="G399" s="66">
        <v>0</v>
      </c>
    </row>
    <row r="400" spans="1:7" ht="15.75" hidden="1" customHeight="1" x14ac:dyDescent="0.25">
      <c r="A400" s="78" t="s">
        <v>715</v>
      </c>
      <c r="B400" s="79" t="s">
        <v>716</v>
      </c>
      <c r="C400" s="66">
        <v>960360000</v>
      </c>
      <c r="D400" s="66">
        <v>920360000</v>
      </c>
      <c r="E400" s="83">
        <f t="shared" si="1"/>
        <v>40000000</v>
      </c>
      <c r="F400" s="66">
        <v>95.83</v>
      </c>
      <c r="G400" s="66">
        <v>993111457</v>
      </c>
    </row>
    <row r="401" spans="1:7" ht="15.75" hidden="1" customHeight="1" x14ac:dyDescent="0.25">
      <c r="A401" s="78" t="s">
        <v>717</v>
      </c>
      <c r="B401" s="79" t="s">
        <v>718</v>
      </c>
      <c r="C401" s="66">
        <v>360360000</v>
      </c>
      <c r="D401" s="66">
        <v>360360000</v>
      </c>
      <c r="E401" s="83">
        <f t="shared" si="1"/>
        <v>0</v>
      </c>
      <c r="F401" s="66">
        <v>100</v>
      </c>
      <c r="G401" s="66">
        <v>393120000</v>
      </c>
    </row>
    <row r="402" spans="1:7" ht="15.75" hidden="1" customHeight="1" x14ac:dyDescent="0.25">
      <c r="A402" s="78" t="s">
        <v>719</v>
      </c>
      <c r="B402" s="79" t="s">
        <v>718</v>
      </c>
      <c r="C402" s="66">
        <v>360360000</v>
      </c>
      <c r="D402" s="66">
        <v>360360000</v>
      </c>
      <c r="E402" s="83">
        <f t="shared" si="1"/>
        <v>0</v>
      </c>
      <c r="F402" s="66">
        <v>100</v>
      </c>
      <c r="G402" s="66">
        <v>393120000</v>
      </c>
    </row>
    <row r="403" spans="1:7" ht="15.75" hidden="1" customHeight="1" x14ac:dyDescent="0.25">
      <c r="A403" s="78" t="s">
        <v>720</v>
      </c>
      <c r="B403" s="79" t="s">
        <v>721</v>
      </c>
      <c r="C403" s="66">
        <v>600000000</v>
      </c>
      <c r="D403" s="66">
        <v>560000000</v>
      </c>
      <c r="E403" s="83">
        <f t="shared" si="1"/>
        <v>40000000</v>
      </c>
      <c r="F403" s="66">
        <v>93.33</v>
      </c>
      <c r="G403" s="66">
        <v>599991457</v>
      </c>
    </row>
    <row r="404" spans="1:7" ht="15.75" hidden="1" customHeight="1" x14ac:dyDescent="0.25">
      <c r="A404" s="78" t="s">
        <v>722</v>
      </c>
      <c r="B404" s="79" t="s">
        <v>721</v>
      </c>
      <c r="C404" s="66">
        <v>600000000</v>
      </c>
      <c r="D404" s="66">
        <v>560000000</v>
      </c>
      <c r="E404" s="83">
        <f t="shared" si="1"/>
        <v>40000000</v>
      </c>
      <c r="F404" s="66">
        <v>93.33</v>
      </c>
      <c r="G404" s="66">
        <v>599991457</v>
      </c>
    </row>
    <row r="405" spans="1:7" ht="15.75" hidden="1" customHeight="1" x14ac:dyDescent="0.25">
      <c r="A405" s="78" t="s">
        <v>723</v>
      </c>
      <c r="B405" s="79" t="s">
        <v>724</v>
      </c>
      <c r="C405" s="66">
        <v>106275341657</v>
      </c>
      <c r="D405" s="66">
        <v>101498511767</v>
      </c>
      <c r="E405" s="83">
        <f t="shared" si="1"/>
        <v>4776829890</v>
      </c>
      <c r="F405" s="66">
        <v>95.51</v>
      </c>
      <c r="G405" s="66">
        <v>80075900655.399994</v>
      </c>
    </row>
    <row r="406" spans="1:7" ht="15.75" hidden="1" customHeight="1" x14ac:dyDescent="0.25">
      <c r="A406" s="78" t="s">
        <v>725</v>
      </c>
      <c r="B406" s="79" t="s">
        <v>724</v>
      </c>
      <c r="C406" s="66">
        <v>106275341657</v>
      </c>
      <c r="D406" s="66">
        <v>101498511767</v>
      </c>
      <c r="E406" s="83">
        <f t="shared" si="1"/>
        <v>4776829890</v>
      </c>
      <c r="F406" s="66">
        <v>95.51</v>
      </c>
      <c r="G406" s="66">
        <v>80075900655.399994</v>
      </c>
    </row>
    <row r="407" spans="1:7" ht="15.75" hidden="1" customHeight="1" x14ac:dyDescent="0.25">
      <c r="A407" s="78" t="s">
        <v>726</v>
      </c>
      <c r="B407" s="79" t="s">
        <v>724</v>
      </c>
      <c r="C407" s="66">
        <v>106275341657</v>
      </c>
      <c r="D407" s="66">
        <v>101498511767</v>
      </c>
      <c r="E407" s="83">
        <f t="shared" si="1"/>
        <v>4776829890</v>
      </c>
      <c r="F407" s="66">
        <v>95.51</v>
      </c>
      <c r="G407" s="66">
        <v>80075900655.399994</v>
      </c>
    </row>
    <row r="408" spans="1:7" ht="15.75" hidden="1" customHeight="1" x14ac:dyDescent="0.25">
      <c r="A408" s="78" t="s">
        <v>727</v>
      </c>
      <c r="B408" s="79" t="s">
        <v>728</v>
      </c>
      <c r="C408" s="66">
        <v>534866070030</v>
      </c>
      <c r="D408" s="66">
        <v>516724473989.27002</v>
      </c>
      <c r="E408" s="83">
        <f t="shared" si="1"/>
        <v>18141596040.72998</v>
      </c>
      <c r="F408" s="66">
        <v>96.61</v>
      </c>
      <c r="G408" s="66">
        <v>545315167082.39001</v>
      </c>
    </row>
    <row r="409" spans="1:7" ht="15.75" hidden="1" customHeight="1" x14ac:dyDescent="0.25">
      <c r="A409" s="78" t="s">
        <v>729</v>
      </c>
      <c r="B409" s="79" t="s">
        <v>730</v>
      </c>
      <c r="C409" s="66">
        <v>88161876767.020004</v>
      </c>
      <c r="D409" s="66">
        <v>84970779430</v>
      </c>
      <c r="E409" s="83">
        <f t="shared" si="1"/>
        <v>3191097337.0200043</v>
      </c>
      <c r="F409" s="66">
        <v>96.38</v>
      </c>
      <c r="G409" s="66">
        <v>106275284025</v>
      </c>
    </row>
    <row r="410" spans="1:7" ht="15.75" hidden="1" customHeight="1" x14ac:dyDescent="0.25">
      <c r="A410" s="78" t="s">
        <v>731</v>
      </c>
      <c r="B410" s="79" t="s">
        <v>732</v>
      </c>
      <c r="C410" s="66">
        <v>87142735767.020004</v>
      </c>
      <c r="D410" s="66">
        <v>83955997930</v>
      </c>
      <c r="E410" s="83">
        <f t="shared" si="1"/>
        <v>3186737837.0200043</v>
      </c>
      <c r="F410" s="66">
        <v>96.34</v>
      </c>
      <c r="G410" s="66">
        <v>106233928525</v>
      </c>
    </row>
    <row r="411" spans="1:7" ht="15.75" hidden="1" customHeight="1" x14ac:dyDescent="0.25">
      <c r="A411" s="78" t="s">
        <v>733</v>
      </c>
      <c r="B411" s="79" t="s">
        <v>734</v>
      </c>
      <c r="C411" s="66">
        <v>7601373498</v>
      </c>
      <c r="D411" s="66">
        <v>7511839855</v>
      </c>
      <c r="E411" s="83">
        <f t="shared" si="1"/>
        <v>89533643</v>
      </c>
      <c r="F411" s="66">
        <v>98.82</v>
      </c>
      <c r="G411" s="66">
        <v>11205086528</v>
      </c>
    </row>
    <row r="412" spans="1:7" ht="15.75" hidden="1" customHeight="1" x14ac:dyDescent="0.25">
      <c r="A412" s="78" t="s">
        <v>735</v>
      </c>
      <c r="B412" s="79" t="s">
        <v>736</v>
      </c>
      <c r="C412" s="66">
        <v>1098892305</v>
      </c>
      <c r="D412" s="66">
        <v>1082180351</v>
      </c>
      <c r="E412" s="83">
        <f t="shared" si="1"/>
        <v>16711954</v>
      </c>
      <c r="F412" s="66">
        <v>98.48</v>
      </c>
      <c r="G412" s="66">
        <v>715578591</v>
      </c>
    </row>
    <row r="413" spans="1:7" ht="15.75" hidden="1" customHeight="1" x14ac:dyDescent="0.25">
      <c r="A413" s="78" t="s">
        <v>737</v>
      </c>
      <c r="B413" s="79" t="s">
        <v>738</v>
      </c>
      <c r="C413" s="66">
        <v>7173252592</v>
      </c>
      <c r="D413" s="66">
        <v>6678837400</v>
      </c>
      <c r="E413" s="83">
        <f t="shared" si="1"/>
        <v>494415192</v>
      </c>
      <c r="F413" s="66">
        <v>93.11</v>
      </c>
      <c r="G413" s="66">
        <v>7298428606</v>
      </c>
    </row>
    <row r="414" spans="1:7" ht="15.75" hidden="1" customHeight="1" x14ac:dyDescent="0.25">
      <c r="A414" s="78" t="s">
        <v>739</v>
      </c>
      <c r="B414" s="79" t="s">
        <v>740</v>
      </c>
      <c r="C414" s="66">
        <v>8500000</v>
      </c>
      <c r="D414" s="66">
        <v>8500000</v>
      </c>
      <c r="E414" s="83">
        <f t="shared" si="1"/>
        <v>0</v>
      </c>
      <c r="F414" s="66">
        <v>100</v>
      </c>
      <c r="G414" s="66">
        <v>45412400</v>
      </c>
    </row>
    <row r="415" spans="1:7" ht="15.75" hidden="1" customHeight="1" x14ac:dyDescent="0.25">
      <c r="A415" s="78" t="s">
        <v>741</v>
      </c>
      <c r="B415" s="79" t="s">
        <v>742</v>
      </c>
      <c r="C415" s="66">
        <v>120696600</v>
      </c>
      <c r="D415" s="66">
        <v>109933000</v>
      </c>
      <c r="E415" s="83">
        <f t="shared" si="1"/>
        <v>10763600</v>
      </c>
      <c r="F415" s="66">
        <v>91.08</v>
      </c>
      <c r="G415" s="66">
        <v>196182550</v>
      </c>
    </row>
    <row r="416" spans="1:7" ht="15.75" hidden="1" customHeight="1" x14ac:dyDescent="0.25">
      <c r="A416" s="78" t="s">
        <v>743</v>
      </c>
      <c r="B416" s="79" t="s">
        <v>744</v>
      </c>
      <c r="C416" s="66">
        <v>78040000</v>
      </c>
      <c r="D416" s="66">
        <v>69274000</v>
      </c>
      <c r="E416" s="83">
        <f t="shared" si="1"/>
        <v>8766000</v>
      </c>
      <c r="F416" s="66">
        <v>88.77</v>
      </c>
      <c r="G416" s="66">
        <v>70815000</v>
      </c>
    </row>
    <row r="417" spans="1:7" ht="15.75" hidden="1" customHeight="1" x14ac:dyDescent="0.25">
      <c r="A417" s="78" t="s">
        <v>745</v>
      </c>
      <c r="B417" s="79" t="s">
        <v>746</v>
      </c>
      <c r="C417" s="66">
        <v>64499013</v>
      </c>
      <c r="D417" s="66">
        <v>58440500</v>
      </c>
      <c r="E417" s="83">
        <f t="shared" si="1"/>
        <v>6058513</v>
      </c>
      <c r="F417" s="66">
        <v>90.61</v>
      </c>
      <c r="G417" s="66">
        <v>160112500</v>
      </c>
    </row>
    <row r="418" spans="1:7" ht="15.75" hidden="1" customHeight="1" x14ac:dyDescent="0.25">
      <c r="A418" s="78" t="s">
        <v>747</v>
      </c>
      <c r="B418" s="79" t="s">
        <v>748</v>
      </c>
      <c r="C418" s="66">
        <v>6841250662</v>
      </c>
      <c r="D418" s="66">
        <v>6761520408</v>
      </c>
      <c r="E418" s="83">
        <f t="shared" si="1"/>
        <v>79730254</v>
      </c>
      <c r="F418" s="66">
        <v>98.83</v>
      </c>
      <c r="G418" s="66">
        <v>5969973757</v>
      </c>
    </row>
    <row r="419" spans="1:7" ht="15.75" hidden="1" customHeight="1" x14ac:dyDescent="0.25">
      <c r="A419" s="78" t="s">
        <v>749</v>
      </c>
      <c r="B419" s="79" t="s">
        <v>750</v>
      </c>
      <c r="C419" s="66">
        <v>662833360</v>
      </c>
      <c r="D419" s="66">
        <v>649492094</v>
      </c>
      <c r="E419" s="83">
        <f t="shared" si="1"/>
        <v>13341266</v>
      </c>
      <c r="F419" s="66">
        <v>97.99</v>
      </c>
      <c r="G419" s="66">
        <v>694499166</v>
      </c>
    </row>
    <row r="420" spans="1:7" ht="15.75" hidden="1" customHeight="1" x14ac:dyDescent="0.25">
      <c r="A420" s="78" t="s">
        <v>751</v>
      </c>
      <c r="B420" s="79" t="s">
        <v>752</v>
      </c>
      <c r="C420" s="66">
        <v>237555000</v>
      </c>
      <c r="D420" s="66">
        <v>186026800</v>
      </c>
      <c r="E420" s="83">
        <f t="shared" si="1"/>
        <v>51528200</v>
      </c>
      <c r="F420" s="66">
        <v>78.31</v>
      </c>
      <c r="G420" s="66">
        <v>179557000</v>
      </c>
    </row>
    <row r="421" spans="1:7" ht="15.75" hidden="1" customHeight="1" x14ac:dyDescent="0.25">
      <c r="A421" s="78" t="s">
        <v>753</v>
      </c>
      <c r="B421" s="79" t="s">
        <v>754</v>
      </c>
      <c r="C421" s="66">
        <v>0</v>
      </c>
      <c r="D421" s="66">
        <v>0</v>
      </c>
      <c r="E421" s="83">
        <f t="shared" si="1"/>
        <v>0</v>
      </c>
      <c r="F421" s="66">
        <v>0</v>
      </c>
      <c r="G421" s="66">
        <v>17900000</v>
      </c>
    </row>
    <row r="422" spans="1:7" ht="15.75" hidden="1" customHeight="1" x14ac:dyDescent="0.25">
      <c r="A422" s="78" t="s">
        <v>755</v>
      </c>
      <c r="B422" s="79" t="s">
        <v>756</v>
      </c>
      <c r="C422" s="66">
        <v>0</v>
      </c>
      <c r="D422" s="66">
        <v>0</v>
      </c>
      <c r="E422" s="83">
        <f t="shared" si="1"/>
        <v>0</v>
      </c>
      <c r="F422" s="66">
        <v>0</v>
      </c>
      <c r="G422" s="66">
        <v>5385000</v>
      </c>
    </row>
    <row r="423" spans="1:7" ht="15.75" hidden="1" customHeight="1" x14ac:dyDescent="0.25">
      <c r="A423" s="78" t="s">
        <v>757</v>
      </c>
      <c r="B423" s="79" t="s">
        <v>758</v>
      </c>
      <c r="C423" s="66">
        <v>311064252</v>
      </c>
      <c r="D423" s="66">
        <v>303360240</v>
      </c>
      <c r="E423" s="83">
        <f t="shared" si="1"/>
        <v>7704012</v>
      </c>
      <c r="F423" s="66">
        <v>97.52</v>
      </c>
      <c r="G423" s="66">
        <v>766003968</v>
      </c>
    </row>
    <row r="424" spans="1:7" ht="15.75" hidden="1" customHeight="1" x14ac:dyDescent="0.25">
      <c r="A424" s="78" t="s">
        <v>759</v>
      </c>
      <c r="B424" s="79" t="s">
        <v>760</v>
      </c>
      <c r="C424" s="66">
        <v>5131898931.6999998</v>
      </c>
      <c r="D424" s="66">
        <v>4926132449</v>
      </c>
      <c r="E424" s="83">
        <f t="shared" si="1"/>
        <v>205766482.69999981</v>
      </c>
      <c r="F424" s="66">
        <v>95.99</v>
      </c>
      <c r="G424" s="66">
        <v>5595653967</v>
      </c>
    </row>
    <row r="425" spans="1:7" ht="15.75" hidden="1" customHeight="1" x14ac:dyDescent="0.25">
      <c r="A425" s="78" t="s">
        <v>761</v>
      </c>
      <c r="B425" s="79" t="s">
        <v>762</v>
      </c>
      <c r="C425" s="66">
        <v>18075900</v>
      </c>
      <c r="D425" s="66">
        <v>16864400</v>
      </c>
      <c r="E425" s="83">
        <f t="shared" si="1"/>
        <v>1211500</v>
      </c>
      <c r="F425" s="66">
        <v>93.3</v>
      </c>
      <c r="G425" s="66">
        <v>66789580</v>
      </c>
    </row>
    <row r="426" spans="1:7" ht="15.75" hidden="1" customHeight="1" x14ac:dyDescent="0.25">
      <c r="A426" s="78" t="s">
        <v>763</v>
      </c>
      <c r="B426" s="79" t="s">
        <v>764</v>
      </c>
      <c r="C426" s="66">
        <v>1426814935</v>
      </c>
      <c r="D426" s="66">
        <v>1375443750</v>
      </c>
      <c r="E426" s="83">
        <f t="shared" si="1"/>
        <v>51371185</v>
      </c>
      <c r="F426" s="66">
        <v>96.4</v>
      </c>
      <c r="G426" s="66">
        <v>1598043198</v>
      </c>
    </row>
    <row r="427" spans="1:7" ht="15.75" hidden="1" customHeight="1" x14ac:dyDescent="0.25">
      <c r="A427" s="78" t="s">
        <v>765</v>
      </c>
      <c r="B427" s="79" t="s">
        <v>766</v>
      </c>
      <c r="C427" s="66">
        <v>536998308</v>
      </c>
      <c r="D427" s="66">
        <v>526428200</v>
      </c>
      <c r="E427" s="83">
        <f t="shared" si="1"/>
        <v>10570108</v>
      </c>
      <c r="F427" s="66">
        <v>98.03</v>
      </c>
      <c r="G427" s="66">
        <v>565144800</v>
      </c>
    </row>
    <row r="428" spans="1:7" ht="15.75" hidden="1" customHeight="1" x14ac:dyDescent="0.25">
      <c r="A428" s="78" t="s">
        <v>767</v>
      </c>
      <c r="B428" s="79" t="s">
        <v>768</v>
      </c>
      <c r="C428" s="66">
        <v>52972600</v>
      </c>
      <c r="D428" s="66">
        <v>51700000</v>
      </c>
      <c r="E428" s="83">
        <f t="shared" si="1"/>
        <v>1272600</v>
      </c>
      <c r="F428" s="66">
        <v>97.6</v>
      </c>
      <c r="G428" s="66">
        <v>70613400</v>
      </c>
    </row>
    <row r="429" spans="1:7" ht="15.75" hidden="1" customHeight="1" x14ac:dyDescent="0.25">
      <c r="A429" s="78" t="s">
        <v>769</v>
      </c>
      <c r="B429" s="79" t="s">
        <v>770</v>
      </c>
      <c r="C429" s="66">
        <v>212945296</v>
      </c>
      <c r="D429" s="66">
        <v>205716650</v>
      </c>
      <c r="E429" s="83">
        <f t="shared" si="1"/>
        <v>7228646</v>
      </c>
      <c r="F429" s="66">
        <v>96.61</v>
      </c>
      <c r="G429" s="66">
        <v>597658510</v>
      </c>
    </row>
    <row r="430" spans="1:7" ht="15.75" hidden="1" customHeight="1" x14ac:dyDescent="0.25">
      <c r="A430" s="78" t="s">
        <v>771</v>
      </c>
      <c r="B430" s="79" t="s">
        <v>772</v>
      </c>
      <c r="C430" s="66">
        <v>749185724.32000005</v>
      </c>
      <c r="D430" s="66">
        <v>738727020</v>
      </c>
      <c r="E430" s="83">
        <f t="shared" si="1"/>
        <v>10458704.320000052</v>
      </c>
      <c r="F430" s="66">
        <v>98.6</v>
      </c>
      <c r="G430" s="66">
        <v>593081600</v>
      </c>
    </row>
    <row r="431" spans="1:7" ht="15.75" hidden="1" customHeight="1" x14ac:dyDescent="0.25">
      <c r="A431" s="78" t="s">
        <v>773</v>
      </c>
      <c r="B431" s="79" t="s">
        <v>774</v>
      </c>
      <c r="C431" s="66">
        <v>42037800</v>
      </c>
      <c r="D431" s="66">
        <v>41930300</v>
      </c>
      <c r="E431" s="83">
        <f t="shared" si="1"/>
        <v>107500</v>
      </c>
      <c r="F431" s="66">
        <v>99.74</v>
      </c>
      <c r="G431" s="66">
        <v>531197000</v>
      </c>
    </row>
    <row r="432" spans="1:7" ht="15.75" hidden="1" customHeight="1" x14ac:dyDescent="0.25">
      <c r="A432" s="78" t="s">
        <v>775</v>
      </c>
      <c r="B432" s="79" t="s">
        <v>776</v>
      </c>
      <c r="C432" s="66">
        <v>10000000</v>
      </c>
      <c r="D432" s="66">
        <v>10000000</v>
      </c>
      <c r="E432" s="83">
        <f t="shared" si="1"/>
        <v>0</v>
      </c>
      <c r="F432" s="66">
        <v>100</v>
      </c>
      <c r="G432" s="66">
        <v>95815000</v>
      </c>
    </row>
    <row r="433" spans="1:7" ht="15.75" hidden="1" customHeight="1" x14ac:dyDescent="0.25">
      <c r="A433" s="78" t="s">
        <v>777</v>
      </c>
      <c r="B433" s="79" t="s">
        <v>778</v>
      </c>
      <c r="C433" s="66">
        <v>1546540550</v>
      </c>
      <c r="D433" s="66">
        <v>1523146500</v>
      </c>
      <c r="E433" s="83">
        <f t="shared" si="1"/>
        <v>23394050</v>
      </c>
      <c r="F433" s="66">
        <v>98.49</v>
      </c>
      <c r="G433" s="66">
        <v>1885223900</v>
      </c>
    </row>
    <row r="434" spans="1:7" ht="15.75" hidden="1" customHeight="1" x14ac:dyDescent="0.25">
      <c r="A434" s="78" t="s">
        <v>779</v>
      </c>
      <c r="B434" s="79" t="s">
        <v>780</v>
      </c>
      <c r="C434" s="66">
        <v>5601293390</v>
      </c>
      <c r="D434" s="66">
        <v>5418196720</v>
      </c>
      <c r="E434" s="83">
        <f t="shared" si="1"/>
        <v>183096670</v>
      </c>
      <c r="F434" s="66">
        <v>96.73</v>
      </c>
      <c r="G434" s="66">
        <v>5149004906</v>
      </c>
    </row>
    <row r="435" spans="1:7" ht="15.75" hidden="1" customHeight="1" x14ac:dyDescent="0.25">
      <c r="A435" s="78" t="s">
        <v>781</v>
      </c>
      <c r="B435" s="79" t="s">
        <v>782</v>
      </c>
      <c r="C435" s="66">
        <v>5408959770</v>
      </c>
      <c r="D435" s="66">
        <v>5405667044</v>
      </c>
      <c r="E435" s="83">
        <f t="shared" si="1"/>
        <v>3292726</v>
      </c>
      <c r="F435" s="66">
        <v>99.94</v>
      </c>
      <c r="G435" s="66">
        <v>7659347471</v>
      </c>
    </row>
    <row r="436" spans="1:7" ht="15.75" hidden="1" customHeight="1" x14ac:dyDescent="0.25">
      <c r="A436" s="78" t="s">
        <v>783</v>
      </c>
      <c r="B436" s="79" t="s">
        <v>784</v>
      </c>
      <c r="C436" s="66">
        <v>290360600</v>
      </c>
      <c r="D436" s="66">
        <v>288581650</v>
      </c>
      <c r="E436" s="83">
        <f t="shared" si="1"/>
        <v>1778950</v>
      </c>
      <c r="F436" s="66">
        <v>99.39</v>
      </c>
      <c r="G436" s="66">
        <v>320055900</v>
      </c>
    </row>
    <row r="437" spans="1:7" ht="15.75" hidden="1" customHeight="1" x14ac:dyDescent="0.25">
      <c r="A437" s="78" t="s">
        <v>785</v>
      </c>
      <c r="B437" s="79" t="s">
        <v>786</v>
      </c>
      <c r="C437" s="66">
        <v>13670851600</v>
      </c>
      <c r="D437" s="66">
        <v>12705161610</v>
      </c>
      <c r="E437" s="83">
        <f t="shared" si="1"/>
        <v>965689990</v>
      </c>
      <c r="F437" s="66">
        <v>92.94</v>
      </c>
      <c r="G437" s="66">
        <v>15932614011</v>
      </c>
    </row>
    <row r="438" spans="1:7" ht="15.75" hidden="1" customHeight="1" x14ac:dyDescent="0.25">
      <c r="A438" s="78" t="s">
        <v>787</v>
      </c>
      <c r="B438" s="79" t="s">
        <v>788</v>
      </c>
      <c r="C438" s="66">
        <v>676600000</v>
      </c>
      <c r="D438" s="66">
        <v>577475800</v>
      </c>
      <c r="E438" s="83">
        <f t="shared" si="1"/>
        <v>99124200</v>
      </c>
      <c r="F438" s="66">
        <v>85.35</v>
      </c>
      <c r="G438" s="66">
        <v>891472000</v>
      </c>
    </row>
    <row r="439" spans="1:7" ht="15.75" hidden="1" customHeight="1" x14ac:dyDescent="0.25">
      <c r="A439" s="78" t="s">
        <v>789</v>
      </c>
      <c r="B439" s="79" t="s">
        <v>790</v>
      </c>
      <c r="C439" s="66">
        <v>4845993900</v>
      </c>
      <c r="D439" s="66">
        <v>4648051500</v>
      </c>
      <c r="E439" s="83">
        <f t="shared" si="1"/>
        <v>197942400</v>
      </c>
      <c r="F439" s="66">
        <v>95.92</v>
      </c>
      <c r="G439" s="66">
        <v>8550256250</v>
      </c>
    </row>
    <row r="440" spans="1:7" ht="15.75" hidden="1" customHeight="1" x14ac:dyDescent="0.25">
      <c r="A440" s="78" t="s">
        <v>791</v>
      </c>
      <c r="B440" s="79" t="s">
        <v>792</v>
      </c>
      <c r="C440" s="66">
        <v>211325000</v>
      </c>
      <c r="D440" s="66">
        <v>205513899</v>
      </c>
      <c r="E440" s="83">
        <f t="shared" si="1"/>
        <v>5811101</v>
      </c>
      <c r="F440" s="66">
        <v>97.25</v>
      </c>
      <c r="G440" s="66">
        <v>324860000</v>
      </c>
    </row>
    <row r="441" spans="1:7" ht="15.75" hidden="1" customHeight="1" x14ac:dyDescent="0.25">
      <c r="A441" s="78" t="s">
        <v>793</v>
      </c>
      <c r="B441" s="79" t="s">
        <v>794</v>
      </c>
      <c r="C441" s="66">
        <v>252155200</v>
      </c>
      <c r="D441" s="66">
        <v>252075500</v>
      </c>
      <c r="E441" s="83">
        <f t="shared" si="1"/>
        <v>79700</v>
      </c>
      <c r="F441" s="66">
        <v>99.97</v>
      </c>
      <c r="G441" s="66">
        <v>18600000</v>
      </c>
    </row>
    <row r="442" spans="1:7" ht="15.75" hidden="1" customHeight="1" x14ac:dyDescent="0.25">
      <c r="A442" s="78" t="s">
        <v>795</v>
      </c>
      <c r="B442" s="79" t="s">
        <v>796</v>
      </c>
      <c r="C442" s="66">
        <v>100000000</v>
      </c>
      <c r="D442" s="66">
        <v>99450000</v>
      </c>
      <c r="E442" s="83">
        <f t="shared" si="1"/>
        <v>550000</v>
      </c>
      <c r="F442" s="66">
        <v>99.45</v>
      </c>
      <c r="G442" s="66">
        <v>99450000</v>
      </c>
    </row>
    <row r="443" spans="1:7" ht="15.75" hidden="1" customHeight="1" x14ac:dyDescent="0.25">
      <c r="A443" s="78" t="s">
        <v>797</v>
      </c>
      <c r="B443" s="79" t="s">
        <v>798</v>
      </c>
      <c r="C443" s="66">
        <v>50000000</v>
      </c>
      <c r="D443" s="66">
        <v>48729000</v>
      </c>
      <c r="E443" s="83">
        <f t="shared" si="1"/>
        <v>1271000</v>
      </c>
      <c r="F443" s="66">
        <v>97.46</v>
      </c>
      <c r="G443" s="66">
        <v>0</v>
      </c>
    </row>
    <row r="444" spans="1:7" ht="15.75" hidden="1" customHeight="1" x14ac:dyDescent="0.25">
      <c r="A444" s="78" t="s">
        <v>799</v>
      </c>
      <c r="B444" s="79" t="s">
        <v>800</v>
      </c>
      <c r="C444" s="66">
        <v>7982260600</v>
      </c>
      <c r="D444" s="66">
        <v>7552552550</v>
      </c>
      <c r="E444" s="83">
        <f t="shared" si="1"/>
        <v>429708050</v>
      </c>
      <c r="F444" s="66">
        <v>94.62</v>
      </c>
      <c r="G444" s="66">
        <v>13386659800</v>
      </c>
    </row>
    <row r="445" spans="1:7" ht="15.75" hidden="1" customHeight="1" x14ac:dyDescent="0.25">
      <c r="A445" s="78" t="s">
        <v>801</v>
      </c>
      <c r="B445" s="79" t="s">
        <v>802</v>
      </c>
      <c r="C445" s="66">
        <v>7901022205</v>
      </c>
      <c r="D445" s="66">
        <v>7823063800</v>
      </c>
      <c r="E445" s="83">
        <f t="shared" si="1"/>
        <v>77958405</v>
      </c>
      <c r="F445" s="66">
        <v>99.01</v>
      </c>
      <c r="G445" s="66">
        <v>7646109440</v>
      </c>
    </row>
    <row r="446" spans="1:7" ht="15.75" hidden="1" customHeight="1" x14ac:dyDescent="0.25">
      <c r="A446" s="78" t="s">
        <v>803</v>
      </c>
      <c r="B446" s="79" t="s">
        <v>804</v>
      </c>
      <c r="C446" s="66">
        <v>159627500</v>
      </c>
      <c r="D446" s="66">
        <v>159597500</v>
      </c>
      <c r="E446" s="83">
        <f t="shared" si="1"/>
        <v>30000</v>
      </c>
      <c r="F446" s="66">
        <v>99.98</v>
      </c>
      <c r="G446" s="66">
        <v>58135000</v>
      </c>
    </row>
    <row r="447" spans="1:7" ht="15.75" hidden="1" customHeight="1" x14ac:dyDescent="0.25">
      <c r="A447" s="78" t="s">
        <v>805</v>
      </c>
      <c r="B447" s="79" t="s">
        <v>806</v>
      </c>
      <c r="C447" s="66">
        <v>918467000</v>
      </c>
      <c r="D447" s="66">
        <v>912849400</v>
      </c>
      <c r="E447" s="83">
        <f t="shared" si="1"/>
        <v>5617600</v>
      </c>
      <c r="F447" s="66">
        <v>99.39</v>
      </c>
      <c r="G447" s="66">
        <v>990765500</v>
      </c>
    </row>
    <row r="448" spans="1:7" ht="15.75" hidden="1" customHeight="1" x14ac:dyDescent="0.25">
      <c r="A448" s="78" t="s">
        <v>807</v>
      </c>
      <c r="B448" s="79" t="s">
        <v>808</v>
      </c>
      <c r="C448" s="66">
        <v>7012500</v>
      </c>
      <c r="D448" s="66">
        <v>7007500</v>
      </c>
      <c r="E448" s="83">
        <f t="shared" si="1"/>
        <v>5000</v>
      </c>
      <c r="F448" s="66">
        <v>99.93</v>
      </c>
      <c r="G448" s="66">
        <v>500000</v>
      </c>
    </row>
    <row r="449" spans="1:7" ht="15.75" hidden="1" customHeight="1" x14ac:dyDescent="0.25">
      <c r="A449" s="78" t="s">
        <v>809</v>
      </c>
      <c r="B449" s="79" t="s">
        <v>810</v>
      </c>
      <c r="C449" s="66">
        <v>1409013975</v>
      </c>
      <c r="D449" s="66">
        <v>1363713000</v>
      </c>
      <c r="E449" s="83">
        <f t="shared" si="1"/>
        <v>45300975</v>
      </c>
      <c r="F449" s="66">
        <v>96.78</v>
      </c>
      <c r="G449" s="66">
        <v>2055899400</v>
      </c>
    </row>
    <row r="450" spans="1:7" ht="15.75" hidden="1" customHeight="1" x14ac:dyDescent="0.25">
      <c r="A450" s="78" t="s">
        <v>811</v>
      </c>
      <c r="B450" s="79" t="s">
        <v>812</v>
      </c>
      <c r="C450" s="66">
        <v>283750000</v>
      </c>
      <c r="D450" s="66">
        <v>283725000</v>
      </c>
      <c r="E450" s="83">
        <f t="shared" si="1"/>
        <v>25000</v>
      </c>
      <c r="F450" s="66">
        <v>99.99</v>
      </c>
      <c r="G450" s="66">
        <v>112500000</v>
      </c>
    </row>
    <row r="451" spans="1:7" ht="15.75" hidden="1" customHeight="1" x14ac:dyDescent="0.25">
      <c r="A451" s="78" t="s">
        <v>813</v>
      </c>
      <c r="B451" s="79" t="s">
        <v>814</v>
      </c>
      <c r="C451" s="66">
        <v>11000000</v>
      </c>
      <c r="D451" s="66">
        <v>10600000</v>
      </c>
      <c r="E451" s="83">
        <f t="shared" si="1"/>
        <v>400000</v>
      </c>
      <c r="F451" s="66">
        <v>96.36</v>
      </c>
      <c r="G451" s="66">
        <v>11000000</v>
      </c>
    </row>
    <row r="452" spans="1:7" ht="15.75" hidden="1" customHeight="1" x14ac:dyDescent="0.25">
      <c r="A452" s="78" t="s">
        <v>815</v>
      </c>
      <c r="B452" s="79" t="s">
        <v>816</v>
      </c>
      <c r="C452" s="66">
        <v>23948400</v>
      </c>
      <c r="D452" s="66">
        <v>23805000</v>
      </c>
      <c r="E452" s="83">
        <f t="shared" si="1"/>
        <v>143400</v>
      </c>
      <c r="F452" s="66">
        <v>99.4</v>
      </c>
      <c r="G452" s="66">
        <v>19900000</v>
      </c>
    </row>
    <row r="453" spans="1:7" ht="15.75" hidden="1" customHeight="1" x14ac:dyDescent="0.25">
      <c r="A453" s="78" t="s">
        <v>817</v>
      </c>
      <c r="B453" s="79" t="s">
        <v>818</v>
      </c>
      <c r="C453" s="66">
        <v>129101700</v>
      </c>
      <c r="D453" s="66">
        <v>128549550</v>
      </c>
      <c r="E453" s="83">
        <f t="shared" si="1"/>
        <v>552150</v>
      </c>
      <c r="F453" s="66">
        <v>99.57</v>
      </c>
      <c r="G453" s="66">
        <v>171494000</v>
      </c>
    </row>
    <row r="454" spans="1:7" ht="15.75" hidden="1" customHeight="1" x14ac:dyDescent="0.25">
      <c r="A454" s="78" t="s">
        <v>819</v>
      </c>
      <c r="B454" s="79" t="s">
        <v>820</v>
      </c>
      <c r="C454" s="66">
        <v>594655100</v>
      </c>
      <c r="D454" s="66">
        <v>533746000</v>
      </c>
      <c r="E454" s="83">
        <f t="shared" si="1"/>
        <v>60909100</v>
      </c>
      <c r="F454" s="66">
        <v>89.76</v>
      </c>
      <c r="G454" s="66">
        <v>1009080926</v>
      </c>
    </row>
    <row r="455" spans="1:7" ht="15.75" hidden="1" customHeight="1" x14ac:dyDescent="0.25">
      <c r="A455" s="78" t="s">
        <v>821</v>
      </c>
      <c r="B455" s="79" t="s">
        <v>822</v>
      </c>
      <c r="C455" s="66">
        <v>20000000</v>
      </c>
      <c r="D455" s="66">
        <v>19400000</v>
      </c>
      <c r="E455" s="83">
        <f t="shared" si="1"/>
        <v>600000</v>
      </c>
      <c r="F455" s="66">
        <v>97</v>
      </c>
      <c r="G455" s="66">
        <v>9881000</v>
      </c>
    </row>
    <row r="456" spans="1:7" ht="15.75" hidden="1" customHeight="1" x14ac:dyDescent="0.25">
      <c r="A456" s="78" t="s">
        <v>823</v>
      </c>
      <c r="B456" s="79" t="s">
        <v>824</v>
      </c>
      <c r="C456" s="66">
        <v>4000000</v>
      </c>
      <c r="D456" s="66">
        <v>4000000</v>
      </c>
      <c r="E456" s="83">
        <f t="shared" si="1"/>
        <v>0</v>
      </c>
      <c r="F456" s="66">
        <v>100</v>
      </c>
      <c r="G456" s="66">
        <v>30425000</v>
      </c>
    </row>
    <row r="457" spans="1:7" ht="15.75" hidden="1" customHeight="1" x14ac:dyDescent="0.25">
      <c r="A457" s="78" t="s">
        <v>825</v>
      </c>
      <c r="B457" s="79" t="s">
        <v>826</v>
      </c>
      <c r="C457" s="66">
        <v>88030000</v>
      </c>
      <c r="D457" s="66">
        <v>87780000</v>
      </c>
      <c r="E457" s="83">
        <f t="shared" si="1"/>
        <v>250000</v>
      </c>
      <c r="F457" s="66">
        <v>99.72</v>
      </c>
      <c r="G457" s="66">
        <v>186725000</v>
      </c>
    </row>
    <row r="458" spans="1:7" ht="15.75" hidden="1" customHeight="1" x14ac:dyDescent="0.25">
      <c r="A458" s="78" t="s">
        <v>827</v>
      </c>
      <c r="B458" s="79" t="s">
        <v>828</v>
      </c>
      <c r="C458" s="66">
        <v>0</v>
      </c>
      <c r="D458" s="66">
        <v>0</v>
      </c>
      <c r="E458" s="83">
        <f t="shared" si="1"/>
        <v>0</v>
      </c>
      <c r="F458" s="66">
        <v>0</v>
      </c>
      <c r="G458" s="66">
        <v>108900</v>
      </c>
    </row>
    <row r="459" spans="1:7" ht="15.75" hidden="1" customHeight="1" x14ac:dyDescent="0.25">
      <c r="A459" s="78" t="s">
        <v>829</v>
      </c>
      <c r="B459" s="79" t="s">
        <v>830</v>
      </c>
      <c r="C459" s="66">
        <v>479800000</v>
      </c>
      <c r="D459" s="66">
        <v>473970000</v>
      </c>
      <c r="E459" s="83">
        <f t="shared" si="1"/>
        <v>5830000</v>
      </c>
      <c r="F459" s="66">
        <v>98.78</v>
      </c>
      <c r="G459" s="66">
        <v>278685000</v>
      </c>
    </row>
    <row r="460" spans="1:7" ht="15.75" hidden="1" customHeight="1" x14ac:dyDescent="0.25">
      <c r="A460" s="78" t="s">
        <v>831</v>
      </c>
      <c r="B460" s="79" t="s">
        <v>832</v>
      </c>
      <c r="C460" s="66">
        <v>437418000</v>
      </c>
      <c r="D460" s="66">
        <v>433345500</v>
      </c>
      <c r="E460" s="83">
        <f t="shared" si="1"/>
        <v>4072500</v>
      </c>
      <c r="F460" s="66">
        <v>99.07</v>
      </c>
      <c r="G460" s="66">
        <v>801357500</v>
      </c>
    </row>
    <row r="461" spans="1:7" ht="15.75" hidden="1" customHeight="1" x14ac:dyDescent="0.25">
      <c r="A461" s="78" t="s">
        <v>833</v>
      </c>
      <c r="B461" s="79" t="s">
        <v>834</v>
      </c>
      <c r="C461" s="66">
        <v>1505662000</v>
      </c>
      <c r="D461" s="66">
        <v>1500731490</v>
      </c>
      <c r="E461" s="83">
        <f t="shared" si="1"/>
        <v>4930510</v>
      </c>
      <c r="F461" s="66">
        <v>99.67</v>
      </c>
      <c r="G461" s="66">
        <v>1540010500</v>
      </c>
    </row>
    <row r="462" spans="1:7" ht="15.75" hidden="1" customHeight="1" x14ac:dyDescent="0.25">
      <c r="A462" s="78" t="s">
        <v>835</v>
      </c>
      <c r="B462" s="79" t="s">
        <v>836</v>
      </c>
      <c r="C462" s="66">
        <v>82500000</v>
      </c>
      <c r="D462" s="66">
        <v>82365000</v>
      </c>
      <c r="E462" s="83">
        <f t="shared" si="1"/>
        <v>135000</v>
      </c>
      <c r="F462" s="66">
        <v>99.84</v>
      </c>
      <c r="G462" s="66">
        <v>0</v>
      </c>
    </row>
    <row r="463" spans="1:7" ht="15.75" hidden="1" customHeight="1" x14ac:dyDescent="0.25">
      <c r="A463" s="78" t="s">
        <v>837</v>
      </c>
      <c r="B463" s="79" t="s">
        <v>838</v>
      </c>
      <c r="C463" s="66">
        <v>72500000</v>
      </c>
      <c r="D463" s="66">
        <v>70800000</v>
      </c>
      <c r="E463" s="83">
        <f t="shared" si="1"/>
        <v>1700000</v>
      </c>
      <c r="F463" s="66">
        <v>97.66</v>
      </c>
      <c r="G463" s="66">
        <v>54875000</v>
      </c>
    </row>
    <row r="464" spans="1:7" ht="15.75" hidden="1" customHeight="1" x14ac:dyDescent="0.25">
      <c r="A464" s="78" t="s">
        <v>839</v>
      </c>
      <c r="B464" s="79" t="s">
        <v>840</v>
      </c>
      <c r="C464" s="66">
        <v>7017000</v>
      </c>
      <c r="D464" s="66">
        <v>6834000</v>
      </c>
      <c r="E464" s="83">
        <f t="shared" si="1"/>
        <v>183000</v>
      </c>
      <c r="F464" s="66">
        <v>97.39</v>
      </c>
      <c r="G464" s="66">
        <v>41355500</v>
      </c>
    </row>
    <row r="465" spans="1:7" ht="15.75" hidden="1" customHeight="1" x14ac:dyDescent="0.25">
      <c r="A465" s="78" t="s">
        <v>841</v>
      </c>
      <c r="B465" s="79" t="s">
        <v>842</v>
      </c>
      <c r="C465" s="66">
        <v>7017000</v>
      </c>
      <c r="D465" s="66">
        <v>6834000</v>
      </c>
      <c r="E465" s="83">
        <f t="shared" si="1"/>
        <v>183000</v>
      </c>
      <c r="F465" s="66">
        <v>97.39</v>
      </c>
      <c r="G465" s="66">
        <v>38555500</v>
      </c>
    </row>
    <row r="466" spans="1:7" ht="15.75" hidden="1" customHeight="1" x14ac:dyDescent="0.25">
      <c r="A466" s="78" t="s">
        <v>843</v>
      </c>
      <c r="B466" s="79" t="s">
        <v>844</v>
      </c>
      <c r="C466" s="66">
        <v>0</v>
      </c>
      <c r="D466" s="66">
        <v>0</v>
      </c>
      <c r="E466" s="83">
        <f t="shared" si="1"/>
        <v>0</v>
      </c>
      <c r="F466" s="66">
        <v>0</v>
      </c>
      <c r="G466" s="66">
        <v>2800000</v>
      </c>
    </row>
    <row r="467" spans="1:7" ht="15.75" hidden="1" customHeight="1" x14ac:dyDescent="0.25">
      <c r="A467" s="78" t="s">
        <v>845</v>
      </c>
      <c r="B467" s="79" t="s">
        <v>846</v>
      </c>
      <c r="C467" s="66">
        <v>1012124000</v>
      </c>
      <c r="D467" s="66">
        <v>1007947500</v>
      </c>
      <c r="E467" s="83">
        <f t="shared" si="1"/>
        <v>4176500</v>
      </c>
      <c r="F467" s="66">
        <v>99.59</v>
      </c>
      <c r="G467" s="66">
        <v>0</v>
      </c>
    </row>
    <row r="468" spans="1:7" ht="15.75" hidden="1" customHeight="1" x14ac:dyDescent="0.25">
      <c r="A468" s="78" t="s">
        <v>847</v>
      </c>
      <c r="B468" s="79" t="s">
        <v>848</v>
      </c>
      <c r="C468" s="66">
        <v>1008000000</v>
      </c>
      <c r="D468" s="66">
        <v>1004400000</v>
      </c>
      <c r="E468" s="83">
        <f t="shared" si="1"/>
        <v>3600000</v>
      </c>
      <c r="F468" s="66">
        <v>99.64</v>
      </c>
      <c r="G468" s="66">
        <v>0</v>
      </c>
    </row>
    <row r="469" spans="1:7" ht="15.75" hidden="1" customHeight="1" x14ac:dyDescent="0.25">
      <c r="A469" s="78" t="s">
        <v>849</v>
      </c>
      <c r="B469" s="79" t="s">
        <v>850</v>
      </c>
      <c r="C469" s="66">
        <v>1000000</v>
      </c>
      <c r="D469" s="66">
        <v>650000</v>
      </c>
      <c r="E469" s="83">
        <f t="shared" si="1"/>
        <v>350000</v>
      </c>
      <c r="F469" s="66">
        <v>65</v>
      </c>
      <c r="G469" s="66">
        <v>0</v>
      </c>
    </row>
    <row r="470" spans="1:7" ht="15.75" hidden="1" customHeight="1" x14ac:dyDescent="0.25">
      <c r="A470" s="78" t="s">
        <v>851</v>
      </c>
      <c r="B470" s="79" t="s">
        <v>852</v>
      </c>
      <c r="C470" s="66">
        <v>3124000</v>
      </c>
      <c r="D470" s="66">
        <v>2897500</v>
      </c>
      <c r="E470" s="83">
        <f t="shared" si="1"/>
        <v>226500</v>
      </c>
      <c r="F470" s="66">
        <v>92.75</v>
      </c>
      <c r="G470" s="66">
        <v>0</v>
      </c>
    </row>
    <row r="471" spans="1:7" ht="15.75" hidden="1" customHeight="1" x14ac:dyDescent="0.25">
      <c r="A471" s="78" t="s">
        <v>853</v>
      </c>
      <c r="B471" s="79" t="s">
        <v>854</v>
      </c>
      <c r="C471" s="66">
        <v>157678121538.98001</v>
      </c>
      <c r="D471" s="66">
        <v>150687878028.51001</v>
      </c>
      <c r="E471" s="83">
        <f t="shared" si="1"/>
        <v>6990243510.4700012</v>
      </c>
      <c r="F471" s="66">
        <v>95.57</v>
      </c>
      <c r="G471" s="66">
        <v>160622849532</v>
      </c>
    </row>
    <row r="472" spans="1:7" ht="15.75" hidden="1" customHeight="1" x14ac:dyDescent="0.25">
      <c r="A472" s="78" t="s">
        <v>855</v>
      </c>
      <c r="B472" s="79" t="s">
        <v>856</v>
      </c>
      <c r="C472" s="66">
        <v>87585203332.979996</v>
      </c>
      <c r="D472" s="66">
        <v>81725315078</v>
      </c>
      <c r="E472" s="83">
        <f t="shared" si="1"/>
        <v>5859888254.9799957</v>
      </c>
      <c r="F472" s="66">
        <v>93.31</v>
      </c>
      <c r="G472" s="66">
        <v>97809087465</v>
      </c>
    </row>
    <row r="473" spans="1:7" ht="15.75" hidden="1" customHeight="1" x14ac:dyDescent="0.25">
      <c r="A473" s="78" t="s">
        <v>857</v>
      </c>
      <c r="B473" s="79" t="s">
        <v>858</v>
      </c>
      <c r="C473" s="66">
        <v>540000</v>
      </c>
      <c r="D473" s="66">
        <v>476300</v>
      </c>
      <c r="E473" s="83">
        <f t="shared" si="1"/>
        <v>63700</v>
      </c>
      <c r="F473" s="66">
        <v>88.2</v>
      </c>
      <c r="G473" s="66">
        <v>275000</v>
      </c>
    </row>
    <row r="474" spans="1:7" ht="15.75" hidden="1" customHeight="1" x14ac:dyDescent="0.25">
      <c r="A474" s="78" t="s">
        <v>859</v>
      </c>
      <c r="B474" s="79" t="s">
        <v>860</v>
      </c>
      <c r="C474" s="66">
        <v>4270058000</v>
      </c>
      <c r="D474" s="66">
        <v>4105735649</v>
      </c>
      <c r="E474" s="83">
        <f t="shared" si="1"/>
        <v>164322351</v>
      </c>
      <c r="F474" s="66">
        <v>96.15</v>
      </c>
      <c r="G474" s="66">
        <v>7117186000</v>
      </c>
    </row>
    <row r="475" spans="1:7" ht="15.75" hidden="1" customHeight="1" x14ac:dyDescent="0.25">
      <c r="A475" s="78" t="s">
        <v>861</v>
      </c>
      <c r="B475" s="79" t="s">
        <v>862</v>
      </c>
      <c r="C475" s="66">
        <v>2581544000</v>
      </c>
      <c r="D475" s="66">
        <v>2476350000</v>
      </c>
      <c r="E475" s="83">
        <f t="shared" si="1"/>
        <v>105194000</v>
      </c>
      <c r="F475" s="66">
        <v>95.93</v>
      </c>
      <c r="G475" s="66">
        <v>2856140000</v>
      </c>
    </row>
    <row r="476" spans="1:7" ht="15.75" hidden="1" customHeight="1" x14ac:dyDescent="0.25">
      <c r="A476" s="78" t="s">
        <v>863</v>
      </c>
      <c r="B476" s="79" t="s">
        <v>864</v>
      </c>
      <c r="C476" s="66">
        <v>2300000</v>
      </c>
      <c r="D476" s="66">
        <v>2300000</v>
      </c>
      <c r="E476" s="83">
        <f t="shared" si="1"/>
        <v>0</v>
      </c>
      <c r="F476" s="66">
        <v>100</v>
      </c>
      <c r="G476" s="66">
        <v>0</v>
      </c>
    </row>
    <row r="477" spans="1:7" ht="15.75" hidden="1" customHeight="1" x14ac:dyDescent="0.25">
      <c r="A477" s="78" t="s">
        <v>865</v>
      </c>
      <c r="B477" s="79" t="s">
        <v>866</v>
      </c>
      <c r="C477" s="66">
        <v>93800000</v>
      </c>
      <c r="D477" s="66">
        <v>93600000</v>
      </c>
      <c r="E477" s="83">
        <f t="shared" si="1"/>
        <v>200000</v>
      </c>
      <c r="F477" s="66">
        <v>99.79</v>
      </c>
      <c r="G477" s="66">
        <v>182400000</v>
      </c>
    </row>
    <row r="478" spans="1:7" ht="15.75" hidden="1" customHeight="1" x14ac:dyDescent="0.25">
      <c r="A478" s="78" t="s">
        <v>867</v>
      </c>
      <c r="B478" s="79" t="s">
        <v>868</v>
      </c>
      <c r="C478" s="66">
        <v>5350000</v>
      </c>
      <c r="D478" s="66">
        <v>5350000</v>
      </c>
      <c r="E478" s="83">
        <f t="shared" si="1"/>
        <v>0</v>
      </c>
      <c r="F478" s="66">
        <v>100</v>
      </c>
      <c r="G478" s="66">
        <v>300000</v>
      </c>
    </row>
    <row r="479" spans="1:7" ht="15.75" hidden="1" customHeight="1" x14ac:dyDescent="0.25">
      <c r="A479" s="78" t="s">
        <v>869</v>
      </c>
      <c r="B479" s="79" t="s">
        <v>870</v>
      </c>
      <c r="C479" s="66">
        <v>146400000</v>
      </c>
      <c r="D479" s="66">
        <v>143250000</v>
      </c>
      <c r="E479" s="83">
        <f t="shared" si="1"/>
        <v>3150000</v>
      </c>
      <c r="F479" s="66">
        <v>97.85</v>
      </c>
      <c r="G479" s="66">
        <v>162900000</v>
      </c>
    </row>
    <row r="480" spans="1:7" ht="15.75" hidden="1" customHeight="1" x14ac:dyDescent="0.25">
      <c r="A480" s="78" t="s">
        <v>871</v>
      </c>
      <c r="B480" s="79" t="s">
        <v>872</v>
      </c>
      <c r="C480" s="66">
        <v>472800000</v>
      </c>
      <c r="D480" s="66">
        <v>428000000</v>
      </c>
      <c r="E480" s="83">
        <f t="shared" si="1"/>
        <v>44800000</v>
      </c>
      <c r="F480" s="66">
        <v>90.52</v>
      </c>
      <c r="G480" s="66">
        <v>429800000</v>
      </c>
    </row>
    <row r="481" spans="1:7" ht="15.75" hidden="1" customHeight="1" x14ac:dyDescent="0.25">
      <c r="A481" s="78" t="s">
        <v>873</v>
      </c>
      <c r="B481" s="79" t="s">
        <v>874</v>
      </c>
      <c r="C481" s="66">
        <v>4657000000</v>
      </c>
      <c r="D481" s="66">
        <v>3004150000</v>
      </c>
      <c r="E481" s="83">
        <f t="shared" si="1"/>
        <v>1652850000</v>
      </c>
      <c r="F481" s="66">
        <v>64.510000000000005</v>
      </c>
      <c r="G481" s="66">
        <v>4685750000</v>
      </c>
    </row>
    <row r="482" spans="1:7" ht="15.75" hidden="1" customHeight="1" x14ac:dyDescent="0.25">
      <c r="A482" s="78" t="s">
        <v>875</v>
      </c>
      <c r="B482" s="79" t="s">
        <v>876</v>
      </c>
      <c r="C482" s="66">
        <v>4338626800</v>
      </c>
      <c r="D482" s="66">
        <v>2482932348</v>
      </c>
      <c r="E482" s="83">
        <f t="shared" si="1"/>
        <v>1855694452</v>
      </c>
      <c r="F482" s="66">
        <v>57.23</v>
      </c>
      <c r="G482" s="66">
        <v>7939537892</v>
      </c>
    </row>
    <row r="483" spans="1:7" ht="15.75" hidden="1" customHeight="1" x14ac:dyDescent="0.25">
      <c r="A483" s="78" t="s">
        <v>877</v>
      </c>
      <c r="B483" s="79" t="s">
        <v>878</v>
      </c>
      <c r="C483" s="66">
        <v>16000000</v>
      </c>
      <c r="D483" s="66">
        <v>0</v>
      </c>
      <c r="E483" s="83">
        <f t="shared" si="1"/>
        <v>16000000</v>
      </c>
      <c r="F483" s="66">
        <v>0</v>
      </c>
      <c r="G483" s="66">
        <v>12982000</v>
      </c>
    </row>
    <row r="484" spans="1:7" ht="15.75" hidden="1" customHeight="1" x14ac:dyDescent="0.25">
      <c r="A484" s="78" t="s">
        <v>879</v>
      </c>
      <c r="B484" s="79" t="s">
        <v>880</v>
      </c>
      <c r="C484" s="66">
        <v>2440348299.9000001</v>
      </c>
      <c r="D484" s="66">
        <v>2329827753</v>
      </c>
      <c r="E484" s="83">
        <f t="shared" si="1"/>
        <v>110520546.9000001</v>
      </c>
      <c r="F484" s="66">
        <v>95.47</v>
      </c>
      <c r="G484" s="66">
        <v>6424761050</v>
      </c>
    </row>
    <row r="485" spans="1:7" ht="15.75" hidden="1" customHeight="1" x14ac:dyDescent="0.25">
      <c r="A485" s="78" t="s">
        <v>881</v>
      </c>
      <c r="B485" s="79" t="s">
        <v>882</v>
      </c>
      <c r="C485" s="66">
        <v>1940700000</v>
      </c>
      <c r="D485" s="66">
        <v>1933200000</v>
      </c>
      <c r="E485" s="83">
        <f t="shared" si="1"/>
        <v>7500000</v>
      </c>
      <c r="F485" s="66">
        <v>99.61</v>
      </c>
      <c r="G485" s="66">
        <v>2822000000</v>
      </c>
    </row>
    <row r="486" spans="1:7" ht="15.75" hidden="1" customHeight="1" x14ac:dyDescent="0.25">
      <c r="A486" s="78" t="s">
        <v>883</v>
      </c>
      <c r="B486" s="79" t="s">
        <v>884</v>
      </c>
      <c r="C486" s="66">
        <v>1120000000</v>
      </c>
      <c r="D486" s="66">
        <v>1119000000</v>
      </c>
      <c r="E486" s="83">
        <f t="shared" si="1"/>
        <v>1000000</v>
      </c>
      <c r="F486" s="66">
        <v>99.91</v>
      </c>
      <c r="G486" s="66">
        <v>0</v>
      </c>
    </row>
    <row r="487" spans="1:7" ht="15.75" hidden="1" customHeight="1" x14ac:dyDescent="0.25">
      <c r="A487" s="78" t="s">
        <v>885</v>
      </c>
      <c r="B487" s="79" t="s">
        <v>886</v>
      </c>
      <c r="C487" s="66">
        <v>143400000</v>
      </c>
      <c r="D487" s="66">
        <v>138010000</v>
      </c>
      <c r="E487" s="83">
        <f t="shared" ref="E487:E741" si="2">C487-D487</f>
        <v>5390000</v>
      </c>
      <c r="F487" s="66">
        <v>96.24</v>
      </c>
      <c r="G487" s="66">
        <v>117690000</v>
      </c>
    </row>
    <row r="488" spans="1:7" ht="15.75" hidden="1" customHeight="1" x14ac:dyDescent="0.25">
      <c r="A488" s="78" t="s">
        <v>887</v>
      </c>
      <c r="B488" s="79" t="s">
        <v>888</v>
      </c>
      <c r="C488" s="66">
        <v>229850000</v>
      </c>
      <c r="D488" s="66">
        <v>218000000</v>
      </c>
      <c r="E488" s="83">
        <f t="shared" si="2"/>
        <v>11850000</v>
      </c>
      <c r="F488" s="66">
        <v>94.84</v>
      </c>
      <c r="G488" s="66">
        <v>133530000</v>
      </c>
    </row>
    <row r="489" spans="1:7" ht="15.75" hidden="1" customHeight="1" x14ac:dyDescent="0.25">
      <c r="A489" s="78" t="s">
        <v>889</v>
      </c>
      <c r="B489" s="79" t="s">
        <v>890</v>
      </c>
      <c r="C489" s="66">
        <v>1606920000</v>
      </c>
      <c r="D489" s="66">
        <v>1576865000</v>
      </c>
      <c r="E489" s="83">
        <f t="shared" si="2"/>
        <v>30055000</v>
      </c>
      <c r="F489" s="66">
        <v>98.13</v>
      </c>
      <c r="G489" s="66">
        <v>2059102300</v>
      </c>
    </row>
    <row r="490" spans="1:7" ht="15.75" hidden="1" customHeight="1" x14ac:dyDescent="0.25">
      <c r="A490" s="78" t="s">
        <v>891</v>
      </c>
      <c r="B490" s="79" t="s">
        <v>892</v>
      </c>
      <c r="C490" s="66">
        <v>14967366400</v>
      </c>
      <c r="D490" s="66">
        <v>14813515781</v>
      </c>
      <c r="E490" s="83">
        <f t="shared" si="2"/>
        <v>153850619</v>
      </c>
      <c r="F490" s="66">
        <v>98.97</v>
      </c>
      <c r="G490" s="66">
        <v>14436374392</v>
      </c>
    </row>
    <row r="491" spans="1:7" ht="15.75" hidden="1" customHeight="1" x14ac:dyDescent="0.25">
      <c r="A491" s="78" t="s">
        <v>893</v>
      </c>
      <c r="B491" s="79" t="s">
        <v>894</v>
      </c>
      <c r="C491" s="66">
        <v>746600000</v>
      </c>
      <c r="D491" s="66">
        <v>736150000</v>
      </c>
      <c r="E491" s="83">
        <f t="shared" si="2"/>
        <v>10450000</v>
      </c>
      <c r="F491" s="66">
        <v>98.6</v>
      </c>
      <c r="G491" s="66">
        <v>804500000</v>
      </c>
    </row>
    <row r="492" spans="1:7" ht="15.75" hidden="1" customHeight="1" x14ac:dyDescent="0.25">
      <c r="A492" s="78" t="s">
        <v>895</v>
      </c>
      <c r="B492" s="79" t="s">
        <v>896</v>
      </c>
      <c r="C492" s="66">
        <v>4256321000</v>
      </c>
      <c r="D492" s="66">
        <v>4013743500</v>
      </c>
      <c r="E492" s="83">
        <f t="shared" si="2"/>
        <v>242577500</v>
      </c>
      <c r="F492" s="66">
        <v>94.3</v>
      </c>
      <c r="G492" s="66">
        <v>4328373500</v>
      </c>
    </row>
    <row r="493" spans="1:7" ht="15.75" hidden="1" customHeight="1" x14ac:dyDescent="0.25">
      <c r="A493" s="78" t="s">
        <v>897</v>
      </c>
      <c r="B493" s="79" t="s">
        <v>898</v>
      </c>
      <c r="C493" s="66">
        <v>1879730896</v>
      </c>
      <c r="D493" s="66">
        <v>1823153212</v>
      </c>
      <c r="E493" s="83">
        <f t="shared" si="2"/>
        <v>56577684</v>
      </c>
      <c r="F493" s="66">
        <v>96.99</v>
      </c>
      <c r="G493" s="66">
        <v>2691309104</v>
      </c>
    </row>
    <row r="494" spans="1:7" ht="15.75" hidden="1" customHeight="1" x14ac:dyDescent="0.25">
      <c r="A494" s="78" t="s">
        <v>899</v>
      </c>
      <c r="B494" s="79" t="s">
        <v>900</v>
      </c>
      <c r="C494" s="66">
        <v>7782008975</v>
      </c>
      <c r="D494" s="66">
        <v>7723869180</v>
      </c>
      <c r="E494" s="83">
        <f t="shared" si="2"/>
        <v>58139795</v>
      </c>
      <c r="F494" s="66">
        <v>99.25</v>
      </c>
      <c r="G494" s="66">
        <v>6793988760</v>
      </c>
    </row>
    <row r="495" spans="1:7" ht="15.75" hidden="1" customHeight="1" x14ac:dyDescent="0.25">
      <c r="A495" s="78" t="s">
        <v>901</v>
      </c>
      <c r="B495" s="79" t="s">
        <v>902</v>
      </c>
      <c r="C495" s="66">
        <v>3250729400</v>
      </c>
      <c r="D495" s="66">
        <v>3211379444</v>
      </c>
      <c r="E495" s="83">
        <f t="shared" si="2"/>
        <v>39349956</v>
      </c>
      <c r="F495" s="66">
        <v>98.79</v>
      </c>
      <c r="G495" s="66">
        <v>2420526832</v>
      </c>
    </row>
    <row r="496" spans="1:7" ht="15.75" hidden="1" customHeight="1" x14ac:dyDescent="0.25">
      <c r="A496" s="78" t="s">
        <v>903</v>
      </c>
      <c r="B496" s="79" t="s">
        <v>904</v>
      </c>
      <c r="C496" s="66">
        <v>497650000</v>
      </c>
      <c r="D496" s="66">
        <v>497650000</v>
      </c>
      <c r="E496" s="83">
        <f t="shared" si="2"/>
        <v>0</v>
      </c>
      <c r="F496" s="66">
        <v>100</v>
      </c>
      <c r="G496" s="66">
        <v>537900000</v>
      </c>
    </row>
    <row r="497" spans="1:7" ht="15.75" hidden="1" customHeight="1" x14ac:dyDescent="0.25">
      <c r="A497" s="78" t="s">
        <v>905</v>
      </c>
      <c r="B497" s="79" t="s">
        <v>906</v>
      </c>
      <c r="C497" s="66">
        <v>96313754</v>
      </c>
      <c r="D497" s="66">
        <v>96195000</v>
      </c>
      <c r="E497" s="83">
        <f t="shared" si="2"/>
        <v>118754</v>
      </c>
      <c r="F497" s="66">
        <v>99.88</v>
      </c>
      <c r="G497" s="66">
        <v>78000000</v>
      </c>
    </row>
    <row r="498" spans="1:7" ht="15.75" hidden="1" customHeight="1" x14ac:dyDescent="0.25">
      <c r="A498" s="78" t="s">
        <v>907</v>
      </c>
      <c r="B498" s="79" t="s">
        <v>908</v>
      </c>
      <c r="C498" s="66">
        <v>156700000</v>
      </c>
      <c r="D498" s="66">
        <v>155500000</v>
      </c>
      <c r="E498" s="83">
        <f t="shared" si="2"/>
        <v>1200000</v>
      </c>
      <c r="F498" s="66">
        <v>99.23</v>
      </c>
      <c r="G498" s="66">
        <v>148900000</v>
      </c>
    </row>
    <row r="499" spans="1:7" ht="15.75" hidden="1" customHeight="1" x14ac:dyDescent="0.25">
      <c r="A499" s="78" t="s">
        <v>909</v>
      </c>
      <c r="B499" s="79" t="s">
        <v>910</v>
      </c>
      <c r="C499" s="66">
        <v>23000000</v>
      </c>
      <c r="D499" s="66">
        <v>22950000</v>
      </c>
      <c r="E499" s="83">
        <f t="shared" si="2"/>
        <v>50000</v>
      </c>
      <c r="F499" s="66">
        <v>99.78</v>
      </c>
      <c r="G499" s="66">
        <v>23550000</v>
      </c>
    </row>
    <row r="500" spans="1:7" ht="15.75" hidden="1" customHeight="1" x14ac:dyDescent="0.25">
      <c r="A500" s="78" t="s">
        <v>911</v>
      </c>
      <c r="B500" s="79" t="s">
        <v>912</v>
      </c>
      <c r="C500" s="66">
        <v>1035250000</v>
      </c>
      <c r="D500" s="66">
        <v>1026798800</v>
      </c>
      <c r="E500" s="83">
        <f t="shared" si="2"/>
        <v>8451200</v>
      </c>
      <c r="F500" s="66">
        <v>99.18</v>
      </c>
      <c r="G500" s="66">
        <v>1256170950</v>
      </c>
    </row>
    <row r="501" spans="1:7" ht="15.75" hidden="1" customHeight="1" x14ac:dyDescent="0.25">
      <c r="A501" s="78" t="s">
        <v>913</v>
      </c>
      <c r="B501" s="79" t="s">
        <v>914</v>
      </c>
      <c r="C501" s="66">
        <v>18072600</v>
      </c>
      <c r="D501" s="66">
        <v>15242400</v>
      </c>
      <c r="E501" s="83">
        <f t="shared" si="2"/>
        <v>2830200</v>
      </c>
      <c r="F501" s="66">
        <v>84.34</v>
      </c>
      <c r="G501" s="66">
        <v>112695200</v>
      </c>
    </row>
    <row r="502" spans="1:7" ht="15.75" hidden="1" customHeight="1" x14ac:dyDescent="0.25">
      <c r="A502" s="78" t="s">
        <v>915</v>
      </c>
      <c r="B502" s="79" t="s">
        <v>916</v>
      </c>
      <c r="C502" s="66">
        <v>0</v>
      </c>
      <c r="D502" s="66">
        <v>0</v>
      </c>
      <c r="E502" s="83">
        <f t="shared" si="2"/>
        <v>0</v>
      </c>
      <c r="F502" s="66">
        <v>0</v>
      </c>
      <c r="G502" s="66">
        <v>74880000</v>
      </c>
    </row>
    <row r="503" spans="1:7" ht="15.75" hidden="1" customHeight="1" x14ac:dyDescent="0.25">
      <c r="A503" s="78" t="s">
        <v>917</v>
      </c>
      <c r="B503" s="79" t="s">
        <v>918</v>
      </c>
      <c r="C503" s="66">
        <v>340600000</v>
      </c>
      <c r="D503" s="66">
        <v>337918000</v>
      </c>
      <c r="E503" s="83">
        <f t="shared" si="2"/>
        <v>2682000</v>
      </c>
      <c r="F503" s="66">
        <v>99.21</v>
      </c>
      <c r="G503" s="66">
        <v>1094461800</v>
      </c>
    </row>
    <row r="504" spans="1:7" ht="15.75" hidden="1" customHeight="1" x14ac:dyDescent="0.25">
      <c r="A504" s="78" t="s">
        <v>919</v>
      </c>
      <c r="B504" s="79" t="s">
        <v>920</v>
      </c>
      <c r="C504" s="66">
        <v>1558123500</v>
      </c>
      <c r="D504" s="66">
        <v>1548567500</v>
      </c>
      <c r="E504" s="83">
        <f t="shared" si="2"/>
        <v>9556000</v>
      </c>
      <c r="F504" s="66">
        <v>99.39</v>
      </c>
      <c r="G504" s="66">
        <v>2726200000</v>
      </c>
    </row>
    <row r="505" spans="1:7" ht="15.75" hidden="1" customHeight="1" x14ac:dyDescent="0.25">
      <c r="A505" s="78" t="s">
        <v>921</v>
      </c>
      <c r="B505" s="79" t="s">
        <v>922</v>
      </c>
      <c r="C505" s="66">
        <v>25000000</v>
      </c>
      <c r="D505" s="66">
        <v>22000000</v>
      </c>
      <c r="E505" s="83">
        <f t="shared" si="2"/>
        <v>3000000</v>
      </c>
      <c r="F505" s="66">
        <v>88</v>
      </c>
      <c r="G505" s="66">
        <v>101500000</v>
      </c>
    </row>
    <row r="506" spans="1:7" ht="15.75" hidden="1" customHeight="1" x14ac:dyDescent="0.25">
      <c r="A506" s="78" t="s">
        <v>923</v>
      </c>
      <c r="B506" s="79" t="s">
        <v>924</v>
      </c>
      <c r="C506" s="66">
        <v>144584000</v>
      </c>
      <c r="D506" s="66">
        <v>122426000</v>
      </c>
      <c r="E506" s="83">
        <f t="shared" si="2"/>
        <v>22158000</v>
      </c>
      <c r="F506" s="66">
        <v>84.67</v>
      </c>
      <c r="G506" s="66">
        <v>177983591</v>
      </c>
    </row>
    <row r="507" spans="1:7" ht="15.75" hidden="1" customHeight="1" x14ac:dyDescent="0.25">
      <c r="A507" s="78" t="s">
        <v>925</v>
      </c>
      <c r="B507" s="79" t="s">
        <v>926</v>
      </c>
      <c r="C507" s="66">
        <v>816350000</v>
      </c>
      <c r="D507" s="66">
        <v>408148800</v>
      </c>
      <c r="E507" s="83">
        <f t="shared" si="2"/>
        <v>408201200</v>
      </c>
      <c r="F507" s="66">
        <v>50</v>
      </c>
      <c r="G507" s="66">
        <v>46796320</v>
      </c>
    </row>
    <row r="508" spans="1:7" ht="15.75" hidden="1" customHeight="1" x14ac:dyDescent="0.25">
      <c r="A508" s="78" t="s">
        <v>927</v>
      </c>
      <c r="B508" s="79" t="s">
        <v>928</v>
      </c>
      <c r="C508" s="66">
        <v>534250000</v>
      </c>
      <c r="D508" s="66">
        <v>435250000</v>
      </c>
      <c r="E508" s="83">
        <f t="shared" si="2"/>
        <v>99000000</v>
      </c>
      <c r="F508" s="66">
        <v>81.47</v>
      </c>
      <c r="G508" s="66">
        <v>654599000</v>
      </c>
    </row>
    <row r="509" spans="1:7" ht="15.75" hidden="1" customHeight="1" x14ac:dyDescent="0.25">
      <c r="A509" s="78" t="s">
        <v>929</v>
      </c>
      <c r="B509" s="79" t="s">
        <v>930</v>
      </c>
      <c r="C509" s="66">
        <v>339760000.19999999</v>
      </c>
      <c r="D509" s="66">
        <v>311652207</v>
      </c>
      <c r="E509" s="83">
        <f t="shared" si="2"/>
        <v>28107793.199999988</v>
      </c>
      <c r="F509" s="66">
        <v>91.73</v>
      </c>
      <c r="G509" s="66">
        <v>375168284</v>
      </c>
    </row>
    <row r="510" spans="1:7" ht="15.75" hidden="1" customHeight="1" x14ac:dyDescent="0.25">
      <c r="A510" s="78" t="s">
        <v>931</v>
      </c>
      <c r="B510" s="79" t="s">
        <v>932</v>
      </c>
      <c r="C510" s="66">
        <v>94392186.409999996</v>
      </c>
      <c r="D510" s="66">
        <v>75373844</v>
      </c>
      <c r="E510" s="83">
        <f t="shared" si="2"/>
        <v>19018342.409999996</v>
      </c>
      <c r="F510" s="66">
        <v>79.849999999999994</v>
      </c>
      <c r="G510" s="66">
        <v>68908318</v>
      </c>
    </row>
    <row r="511" spans="1:7" ht="15.75" hidden="1" customHeight="1" x14ac:dyDescent="0.25">
      <c r="A511" s="78" t="s">
        <v>933</v>
      </c>
      <c r="B511" s="79" t="s">
        <v>934</v>
      </c>
      <c r="C511" s="66">
        <v>5802266193.4700003</v>
      </c>
      <c r="D511" s="66">
        <v>5568596787</v>
      </c>
      <c r="E511" s="83">
        <f t="shared" si="2"/>
        <v>233669406.47000027</v>
      </c>
      <c r="F511" s="66">
        <v>95.97</v>
      </c>
      <c r="G511" s="66">
        <v>5241390477</v>
      </c>
    </row>
    <row r="512" spans="1:7" ht="15.75" hidden="1" customHeight="1" x14ac:dyDescent="0.25">
      <c r="A512" s="78" t="s">
        <v>935</v>
      </c>
      <c r="B512" s="79" t="s">
        <v>936</v>
      </c>
      <c r="C512" s="66">
        <v>243402850</v>
      </c>
      <c r="D512" s="66">
        <v>214153800</v>
      </c>
      <c r="E512" s="83">
        <f t="shared" si="2"/>
        <v>29249050</v>
      </c>
      <c r="F512" s="66">
        <v>87.98</v>
      </c>
      <c r="G512" s="66">
        <v>281987900</v>
      </c>
    </row>
    <row r="513" spans="1:7" ht="15.75" hidden="1" customHeight="1" x14ac:dyDescent="0.25">
      <c r="A513" s="78" t="s">
        <v>937</v>
      </c>
      <c r="B513" s="79" t="s">
        <v>938</v>
      </c>
      <c r="C513" s="66">
        <v>2401195055</v>
      </c>
      <c r="D513" s="66">
        <v>2303070266.9899998</v>
      </c>
      <c r="E513" s="83">
        <f t="shared" si="2"/>
        <v>98124788.010000229</v>
      </c>
      <c r="F513" s="66">
        <v>95.91</v>
      </c>
      <c r="G513" s="66">
        <v>3754890368</v>
      </c>
    </row>
    <row r="514" spans="1:7" ht="15.75" hidden="1" customHeight="1" x14ac:dyDescent="0.25">
      <c r="A514" s="78" t="s">
        <v>939</v>
      </c>
      <c r="B514" s="79" t="s">
        <v>940</v>
      </c>
      <c r="C514" s="66">
        <v>7229218</v>
      </c>
      <c r="D514" s="66">
        <v>3674000</v>
      </c>
      <c r="E514" s="83">
        <f t="shared" si="2"/>
        <v>3555218</v>
      </c>
      <c r="F514" s="66">
        <v>50.82</v>
      </c>
      <c r="G514" s="66">
        <v>3764000</v>
      </c>
    </row>
    <row r="515" spans="1:7" ht="15.75" hidden="1" customHeight="1" x14ac:dyDescent="0.25">
      <c r="A515" s="78" t="s">
        <v>941</v>
      </c>
      <c r="B515" s="79" t="s">
        <v>942</v>
      </c>
      <c r="C515" s="66">
        <v>0</v>
      </c>
      <c r="D515" s="66">
        <v>0</v>
      </c>
      <c r="E515" s="83">
        <f t="shared" si="2"/>
        <v>0</v>
      </c>
      <c r="F515" s="66">
        <v>0</v>
      </c>
      <c r="G515" s="66">
        <v>20935275</v>
      </c>
    </row>
    <row r="516" spans="1:7" ht="15.75" hidden="1" customHeight="1" x14ac:dyDescent="0.25">
      <c r="A516" s="78" t="s">
        <v>943</v>
      </c>
      <c r="B516" s="79" t="s">
        <v>944</v>
      </c>
      <c r="C516" s="66">
        <v>208580050</v>
      </c>
      <c r="D516" s="66">
        <v>181030400</v>
      </c>
      <c r="E516" s="83">
        <f t="shared" si="2"/>
        <v>27549650</v>
      </c>
      <c r="F516" s="66">
        <v>86.79</v>
      </c>
      <c r="G516" s="66">
        <v>137843860</v>
      </c>
    </row>
    <row r="517" spans="1:7" ht="15.75" hidden="1" customHeight="1" x14ac:dyDescent="0.25">
      <c r="A517" s="78" t="s">
        <v>945</v>
      </c>
      <c r="B517" s="79" t="s">
        <v>946</v>
      </c>
      <c r="C517" s="66">
        <v>10167528445</v>
      </c>
      <c r="D517" s="66">
        <v>10097816365</v>
      </c>
      <c r="E517" s="83">
        <f t="shared" si="2"/>
        <v>69712080</v>
      </c>
      <c r="F517" s="66">
        <v>99.31</v>
      </c>
      <c r="G517" s="66">
        <v>8800542058</v>
      </c>
    </row>
    <row r="518" spans="1:7" ht="15.75" hidden="1" customHeight="1" x14ac:dyDescent="0.25">
      <c r="A518" s="78" t="s">
        <v>947</v>
      </c>
      <c r="B518" s="79" t="s">
        <v>948</v>
      </c>
      <c r="C518" s="66">
        <v>4519935710</v>
      </c>
      <c r="D518" s="66">
        <v>4309688250</v>
      </c>
      <c r="E518" s="83">
        <f t="shared" si="2"/>
        <v>210247460</v>
      </c>
      <c r="F518" s="66">
        <v>95.35</v>
      </c>
      <c r="G518" s="66">
        <v>4179137500</v>
      </c>
    </row>
    <row r="519" spans="1:7" ht="15.75" hidden="1" customHeight="1" x14ac:dyDescent="0.25">
      <c r="A519" s="78" t="s">
        <v>949</v>
      </c>
      <c r="B519" s="79" t="s">
        <v>950</v>
      </c>
      <c r="C519" s="66">
        <v>1606626000</v>
      </c>
      <c r="D519" s="66">
        <v>1592754491</v>
      </c>
      <c r="E519" s="83">
        <f t="shared" si="2"/>
        <v>13871509</v>
      </c>
      <c r="F519" s="66">
        <v>99.14</v>
      </c>
      <c r="G519" s="66">
        <v>1491455734</v>
      </c>
    </row>
    <row r="520" spans="1:7" ht="15.75" hidden="1" customHeight="1" x14ac:dyDescent="0.25">
      <c r="A520" s="78" t="s">
        <v>951</v>
      </c>
      <c r="B520" s="79" t="s">
        <v>952</v>
      </c>
      <c r="C520" s="66">
        <v>33831363916</v>
      </c>
      <c r="D520" s="66">
        <v>33640347802</v>
      </c>
      <c r="E520" s="83">
        <f t="shared" si="2"/>
        <v>191016114</v>
      </c>
      <c r="F520" s="66">
        <v>99.44</v>
      </c>
      <c r="G520" s="66">
        <v>27023169986</v>
      </c>
    </row>
    <row r="521" spans="1:7" ht="15.75" hidden="1" customHeight="1" x14ac:dyDescent="0.25">
      <c r="A521" s="78" t="s">
        <v>953</v>
      </c>
      <c r="B521" s="79" t="s">
        <v>954</v>
      </c>
      <c r="C521" s="66">
        <v>3850628200</v>
      </c>
      <c r="D521" s="66">
        <v>3819618960</v>
      </c>
      <c r="E521" s="83">
        <f t="shared" si="2"/>
        <v>31009240</v>
      </c>
      <c r="F521" s="66">
        <v>99.19</v>
      </c>
      <c r="G521" s="66">
        <v>3673278648</v>
      </c>
    </row>
    <row r="522" spans="1:7" ht="15.75" hidden="1" customHeight="1" x14ac:dyDescent="0.25">
      <c r="A522" s="78" t="s">
        <v>955</v>
      </c>
      <c r="B522" s="79" t="s">
        <v>956</v>
      </c>
      <c r="C522" s="66">
        <v>28412352546</v>
      </c>
      <c r="D522" s="66">
        <v>28289874716</v>
      </c>
      <c r="E522" s="83">
        <f t="shared" si="2"/>
        <v>122477830</v>
      </c>
      <c r="F522" s="66">
        <v>99.57</v>
      </c>
      <c r="G522" s="66">
        <v>22704465731</v>
      </c>
    </row>
    <row r="523" spans="1:7" ht="15.75" hidden="1" customHeight="1" x14ac:dyDescent="0.25">
      <c r="A523" s="78" t="s">
        <v>957</v>
      </c>
      <c r="B523" s="79" t="s">
        <v>958</v>
      </c>
      <c r="C523" s="66">
        <v>934300566</v>
      </c>
      <c r="D523" s="66">
        <v>915276717.10000002</v>
      </c>
      <c r="E523" s="83">
        <f t="shared" si="2"/>
        <v>19023848.899999976</v>
      </c>
      <c r="F523" s="66">
        <v>97.96</v>
      </c>
      <c r="G523" s="66">
        <v>350939690</v>
      </c>
    </row>
    <row r="524" spans="1:7" ht="15.75" hidden="1" customHeight="1" x14ac:dyDescent="0.25">
      <c r="A524" s="78" t="s">
        <v>959</v>
      </c>
      <c r="B524" s="79" t="s">
        <v>960</v>
      </c>
      <c r="C524" s="66">
        <v>634082604</v>
      </c>
      <c r="D524" s="66">
        <v>615577408.89999998</v>
      </c>
      <c r="E524" s="83">
        <f t="shared" si="2"/>
        <v>18505195.100000024</v>
      </c>
      <c r="F524" s="66">
        <v>97.08</v>
      </c>
      <c r="G524" s="66">
        <v>294485917</v>
      </c>
    </row>
    <row r="525" spans="1:7" ht="15.75" hidden="1" customHeight="1" x14ac:dyDescent="0.25">
      <c r="A525" s="78" t="s">
        <v>961</v>
      </c>
      <c r="B525" s="79" t="s">
        <v>962</v>
      </c>
      <c r="C525" s="66">
        <v>3600000</v>
      </c>
      <c r="D525" s="66">
        <v>3600000</v>
      </c>
      <c r="E525" s="83">
        <f t="shared" si="2"/>
        <v>0</v>
      </c>
      <c r="F525" s="66">
        <v>100</v>
      </c>
      <c r="G525" s="66">
        <v>108000000</v>
      </c>
    </row>
    <row r="526" spans="1:7" ht="15.75" hidden="1" customHeight="1" x14ac:dyDescent="0.25">
      <c r="A526" s="78" t="s">
        <v>963</v>
      </c>
      <c r="B526" s="79" t="s">
        <v>964</v>
      </c>
      <c r="C526" s="66">
        <v>600000</v>
      </c>
      <c r="D526" s="66">
        <v>600000</v>
      </c>
      <c r="E526" s="83">
        <f t="shared" si="2"/>
        <v>0</v>
      </c>
      <c r="F526" s="66">
        <v>100</v>
      </c>
      <c r="G526" s="66">
        <v>105000000</v>
      </c>
    </row>
    <row r="527" spans="1:7" ht="15.75" hidden="1" customHeight="1" x14ac:dyDescent="0.25">
      <c r="A527" s="78" t="s">
        <v>965</v>
      </c>
      <c r="B527" s="79" t="s">
        <v>966</v>
      </c>
      <c r="C527" s="66">
        <v>3000000</v>
      </c>
      <c r="D527" s="66">
        <v>3000000</v>
      </c>
      <c r="E527" s="83">
        <f t="shared" si="2"/>
        <v>0</v>
      </c>
      <c r="F527" s="66">
        <v>100</v>
      </c>
      <c r="G527" s="66">
        <v>3000000</v>
      </c>
    </row>
    <row r="528" spans="1:7" ht="15.75" hidden="1" customHeight="1" x14ac:dyDescent="0.25">
      <c r="A528" s="78" t="s">
        <v>967</v>
      </c>
      <c r="B528" s="79" t="s">
        <v>968</v>
      </c>
      <c r="C528" s="66">
        <v>9014049474</v>
      </c>
      <c r="D528" s="66">
        <v>8680783522</v>
      </c>
      <c r="E528" s="83">
        <f t="shared" si="2"/>
        <v>333265952</v>
      </c>
      <c r="F528" s="66">
        <v>96.3</v>
      </c>
      <c r="G528" s="66">
        <v>10207384765</v>
      </c>
    </row>
    <row r="529" spans="1:7" ht="15.75" hidden="1" customHeight="1" x14ac:dyDescent="0.25">
      <c r="A529" s="78" t="s">
        <v>969</v>
      </c>
      <c r="B529" s="79" t="s">
        <v>970</v>
      </c>
      <c r="C529" s="66">
        <v>822536250</v>
      </c>
      <c r="D529" s="66">
        <v>809630000</v>
      </c>
      <c r="E529" s="83">
        <f t="shared" si="2"/>
        <v>12906250</v>
      </c>
      <c r="F529" s="66">
        <v>98.43</v>
      </c>
      <c r="G529" s="66">
        <v>477615825</v>
      </c>
    </row>
    <row r="530" spans="1:7" ht="15.75" hidden="1" customHeight="1" x14ac:dyDescent="0.25">
      <c r="A530" s="78" t="s">
        <v>971</v>
      </c>
      <c r="B530" s="79" t="s">
        <v>972</v>
      </c>
      <c r="C530" s="66">
        <v>12000000</v>
      </c>
      <c r="D530" s="66">
        <v>12000000</v>
      </c>
      <c r="E530" s="83">
        <f t="shared" si="2"/>
        <v>0</v>
      </c>
      <c r="F530" s="66">
        <v>100</v>
      </c>
      <c r="G530" s="66">
        <v>301270000</v>
      </c>
    </row>
    <row r="531" spans="1:7" ht="15.75" hidden="1" customHeight="1" x14ac:dyDescent="0.25">
      <c r="A531" s="78" t="s">
        <v>973</v>
      </c>
      <c r="B531" s="79" t="s">
        <v>974</v>
      </c>
      <c r="C531" s="66">
        <v>36430000</v>
      </c>
      <c r="D531" s="66">
        <v>36430000</v>
      </c>
      <c r="E531" s="83">
        <f t="shared" si="2"/>
        <v>0</v>
      </c>
      <c r="F531" s="66">
        <v>100</v>
      </c>
      <c r="G531" s="66">
        <v>141538750</v>
      </c>
    </row>
    <row r="532" spans="1:7" ht="15.75" hidden="1" customHeight="1" x14ac:dyDescent="0.25">
      <c r="A532" s="78" t="s">
        <v>975</v>
      </c>
      <c r="B532" s="79" t="s">
        <v>976</v>
      </c>
      <c r="C532" s="66">
        <v>445150000</v>
      </c>
      <c r="D532" s="66">
        <v>302813864</v>
      </c>
      <c r="E532" s="83">
        <f t="shared" si="2"/>
        <v>142336136</v>
      </c>
      <c r="F532" s="66">
        <v>68.03</v>
      </c>
      <c r="G532" s="66">
        <v>140500000</v>
      </c>
    </row>
    <row r="533" spans="1:7" ht="15.75" hidden="1" customHeight="1" x14ac:dyDescent="0.25">
      <c r="A533" s="78" t="s">
        <v>977</v>
      </c>
      <c r="B533" s="79" t="s">
        <v>978</v>
      </c>
      <c r="C533" s="66">
        <v>3951988000</v>
      </c>
      <c r="D533" s="66">
        <v>3838480108</v>
      </c>
      <c r="E533" s="83">
        <f t="shared" si="2"/>
        <v>113507892</v>
      </c>
      <c r="F533" s="66">
        <v>97.13</v>
      </c>
      <c r="G533" s="66">
        <v>3803319000</v>
      </c>
    </row>
    <row r="534" spans="1:7" ht="15.75" hidden="1" customHeight="1" x14ac:dyDescent="0.25">
      <c r="A534" s="78" t="s">
        <v>979</v>
      </c>
      <c r="B534" s="79" t="s">
        <v>980</v>
      </c>
      <c r="C534" s="66">
        <v>252000000</v>
      </c>
      <c r="D534" s="66">
        <v>240025000</v>
      </c>
      <c r="E534" s="83">
        <f t="shared" si="2"/>
        <v>11975000</v>
      </c>
      <c r="F534" s="66">
        <v>95.25</v>
      </c>
      <c r="G534" s="66">
        <v>218725000</v>
      </c>
    </row>
    <row r="535" spans="1:7" ht="15.75" hidden="1" customHeight="1" x14ac:dyDescent="0.25">
      <c r="A535" s="78" t="s">
        <v>981</v>
      </c>
      <c r="B535" s="79" t="s">
        <v>982</v>
      </c>
      <c r="C535" s="66">
        <v>295115000</v>
      </c>
      <c r="D535" s="66">
        <v>294650000</v>
      </c>
      <c r="E535" s="83">
        <f t="shared" si="2"/>
        <v>465000</v>
      </c>
      <c r="F535" s="66">
        <v>99.84</v>
      </c>
      <c r="G535" s="66">
        <v>368115000</v>
      </c>
    </row>
    <row r="536" spans="1:7" ht="15.75" hidden="1" customHeight="1" x14ac:dyDescent="0.25">
      <c r="A536" s="78" t="s">
        <v>983</v>
      </c>
      <c r="B536" s="79" t="s">
        <v>984</v>
      </c>
      <c r="C536" s="66">
        <v>1400000</v>
      </c>
      <c r="D536" s="66">
        <v>1400000</v>
      </c>
      <c r="E536" s="83">
        <f t="shared" si="2"/>
        <v>0</v>
      </c>
      <c r="F536" s="66">
        <v>100</v>
      </c>
      <c r="G536" s="66">
        <v>2100000</v>
      </c>
    </row>
    <row r="537" spans="1:7" ht="15.75" hidden="1" customHeight="1" x14ac:dyDescent="0.25">
      <c r="A537" s="78" t="s">
        <v>985</v>
      </c>
      <c r="B537" s="79" t="s">
        <v>986</v>
      </c>
      <c r="C537" s="66">
        <v>0</v>
      </c>
      <c r="D537" s="66">
        <v>0</v>
      </c>
      <c r="E537" s="83">
        <f t="shared" si="2"/>
        <v>0</v>
      </c>
      <c r="F537" s="66">
        <v>0</v>
      </c>
      <c r="G537" s="66">
        <v>30400000</v>
      </c>
    </row>
    <row r="538" spans="1:7" ht="15.75" hidden="1" customHeight="1" x14ac:dyDescent="0.25">
      <c r="A538" s="78" t="s">
        <v>987</v>
      </c>
      <c r="B538" s="79" t="s">
        <v>988</v>
      </c>
      <c r="C538" s="66">
        <v>32851750</v>
      </c>
      <c r="D538" s="66">
        <v>31430000</v>
      </c>
      <c r="E538" s="83">
        <f t="shared" si="2"/>
        <v>1421750</v>
      </c>
      <c r="F538" s="66">
        <v>95.67</v>
      </c>
      <c r="G538" s="66">
        <v>150265000</v>
      </c>
    </row>
    <row r="539" spans="1:7" ht="15.75" hidden="1" customHeight="1" x14ac:dyDescent="0.25">
      <c r="A539" s="78" t="s">
        <v>989</v>
      </c>
      <c r="B539" s="79" t="s">
        <v>990</v>
      </c>
      <c r="C539" s="66">
        <v>121569050</v>
      </c>
      <c r="D539" s="66">
        <v>120041800</v>
      </c>
      <c r="E539" s="83">
        <f t="shared" si="2"/>
        <v>1527250</v>
      </c>
      <c r="F539" s="66">
        <v>98.74</v>
      </c>
      <c r="G539" s="66">
        <v>663704750</v>
      </c>
    </row>
    <row r="540" spans="1:7" ht="15.75" hidden="1" customHeight="1" x14ac:dyDescent="0.25">
      <c r="A540" s="78" t="s">
        <v>991</v>
      </c>
      <c r="B540" s="79" t="s">
        <v>992</v>
      </c>
      <c r="C540" s="66">
        <v>45556100</v>
      </c>
      <c r="D540" s="66">
        <v>43638500</v>
      </c>
      <c r="E540" s="83">
        <f t="shared" si="2"/>
        <v>1917600</v>
      </c>
      <c r="F540" s="66">
        <v>95.79</v>
      </c>
      <c r="G540" s="66">
        <v>62129500</v>
      </c>
    </row>
    <row r="541" spans="1:7" ht="15.75" hidden="1" customHeight="1" x14ac:dyDescent="0.25">
      <c r="A541" s="78" t="s">
        <v>993</v>
      </c>
      <c r="B541" s="79" t="s">
        <v>994</v>
      </c>
      <c r="C541" s="66">
        <v>34000000</v>
      </c>
      <c r="D541" s="66">
        <v>33940000</v>
      </c>
      <c r="E541" s="83">
        <f t="shared" si="2"/>
        <v>60000</v>
      </c>
      <c r="F541" s="66">
        <v>99.82</v>
      </c>
      <c r="G541" s="66">
        <v>10000000</v>
      </c>
    </row>
    <row r="542" spans="1:7" ht="15.75" hidden="1" customHeight="1" x14ac:dyDescent="0.25">
      <c r="A542" s="78" t="s">
        <v>995</v>
      </c>
      <c r="B542" s="79" t="s">
        <v>996</v>
      </c>
      <c r="C542" s="66">
        <v>2000000</v>
      </c>
      <c r="D542" s="66">
        <v>2000000</v>
      </c>
      <c r="E542" s="83">
        <f t="shared" si="2"/>
        <v>0</v>
      </c>
      <c r="F542" s="66">
        <v>100</v>
      </c>
      <c r="G542" s="66">
        <v>8450000</v>
      </c>
    </row>
    <row r="543" spans="1:7" ht="15.75" hidden="1" customHeight="1" x14ac:dyDescent="0.25">
      <c r="A543" s="78" t="s">
        <v>997</v>
      </c>
      <c r="B543" s="79" t="s">
        <v>998</v>
      </c>
      <c r="C543" s="66">
        <v>33750000</v>
      </c>
      <c r="D543" s="66">
        <v>25842550</v>
      </c>
      <c r="E543" s="83">
        <f t="shared" si="2"/>
        <v>7907450</v>
      </c>
      <c r="F543" s="66">
        <v>76.569999999999993</v>
      </c>
      <c r="G543" s="66">
        <v>7107540</v>
      </c>
    </row>
    <row r="544" spans="1:7" ht="15.75" hidden="1" customHeight="1" x14ac:dyDescent="0.25">
      <c r="A544" s="78" t="s">
        <v>999</v>
      </c>
      <c r="B544" s="79" t="s">
        <v>1000</v>
      </c>
      <c r="C544" s="66">
        <v>2749591324</v>
      </c>
      <c r="D544" s="66">
        <v>2710836700</v>
      </c>
      <c r="E544" s="83">
        <f t="shared" si="2"/>
        <v>38754624</v>
      </c>
      <c r="F544" s="66">
        <v>98.59</v>
      </c>
      <c r="G544" s="66">
        <v>3573789400</v>
      </c>
    </row>
    <row r="545" spans="1:7" ht="15.75" hidden="1" customHeight="1" x14ac:dyDescent="0.25">
      <c r="A545" s="78" t="s">
        <v>1001</v>
      </c>
      <c r="B545" s="79" t="s">
        <v>1002</v>
      </c>
      <c r="C545" s="66">
        <v>99612000</v>
      </c>
      <c r="D545" s="66">
        <v>99125000</v>
      </c>
      <c r="E545" s="83">
        <f t="shared" si="2"/>
        <v>487000</v>
      </c>
      <c r="F545" s="66">
        <v>99.51</v>
      </c>
      <c r="G545" s="66">
        <v>120955000</v>
      </c>
    </row>
    <row r="546" spans="1:7" ht="15.75" hidden="1" customHeight="1" x14ac:dyDescent="0.25">
      <c r="A546" s="78" t="s">
        <v>1003</v>
      </c>
      <c r="B546" s="79" t="s">
        <v>1004</v>
      </c>
      <c r="C546" s="66">
        <v>22500000</v>
      </c>
      <c r="D546" s="66">
        <v>22500000</v>
      </c>
      <c r="E546" s="83">
        <f t="shared" si="2"/>
        <v>0</v>
      </c>
      <c r="F546" s="66">
        <v>100</v>
      </c>
      <c r="G546" s="66">
        <v>65160000</v>
      </c>
    </row>
    <row r="547" spans="1:7" ht="15.75" hidden="1" customHeight="1" x14ac:dyDescent="0.25">
      <c r="A547" s="78" t="s">
        <v>1005</v>
      </c>
      <c r="B547" s="79" t="s">
        <v>1006</v>
      </c>
      <c r="C547" s="66">
        <v>0</v>
      </c>
      <c r="D547" s="66">
        <v>0</v>
      </c>
      <c r="E547" s="83">
        <f t="shared" si="2"/>
        <v>0</v>
      </c>
      <c r="F547" s="66">
        <v>0</v>
      </c>
      <c r="G547" s="66">
        <v>22240000</v>
      </c>
    </row>
    <row r="548" spans="1:7" ht="15.75" hidden="1" customHeight="1" x14ac:dyDescent="0.25">
      <c r="A548" s="78" t="s">
        <v>1007</v>
      </c>
      <c r="B548" s="79" t="s">
        <v>1008</v>
      </c>
      <c r="C548" s="66">
        <v>56000000</v>
      </c>
      <c r="D548" s="66">
        <v>56000000</v>
      </c>
      <c r="E548" s="83">
        <f t="shared" si="2"/>
        <v>0</v>
      </c>
      <c r="F548" s="66">
        <v>100</v>
      </c>
      <c r="G548" s="66">
        <v>40000000</v>
      </c>
    </row>
    <row r="549" spans="1:7" ht="15.75" hidden="1" customHeight="1" x14ac:dyDescent="0.25">
      <c r="A549" s="78" t="s">
        <v>1009</v>
      </c>
      <c r="B549" s="79" t="s">
        <v>1010</v>
      </c>
      <c r="C549" s="66">
        <v>2171564000</v>
      </c>
      <c r="D549" s="66">
        <v>2094579024.51</v>
      </c>
      <c r="E549" s="83">
        <f t="shared" si="2"/>
        <v>76984975.49000001</v>
      </c>
      <c r="F549" s="66">
        <v>96.45</v>
      </c>
      <c r="G549" s="66">
        <v>3509854800</v>
      </c>
    </row>
    <row r="550" spans="1:7" ht="15.75" hidden="1" customHeight="1" x14ac:dyDescent="0.25">
      <c r="A550" s="78" t="s">
        <v>1011</v>
      </c>
      <c r="B550" s="79" t="s">
        <v>1012</v>
      </c>
      <c r="C550" s="66">
        <v>105000000</v>
      </c>
      <c r="D550" s="66">
        <v>95973400</v>
      </c>
      <c r="E550" s="83">
        <f t="shared" si="2"/>
        <v>9026600</v>
      </c>
      <c r="F550" s="66">
        <v>91.4</v>
      </c>
      <c r="G550" s="66">
        <v>348554800</v>
      </c>
    </row>
    <row r="551" spans="1:7" ht="15.75" hidden="1" customHeight="1" x14ac:dyDescent="0.25">
      <c r="A551" s="78" t="s">
        <v>1013</v>
      </c>
      <c r="B551" s="79" t="s">
        <v>1014</v>
      </c>
      <c r="C551" s="66">
        <v>17000000</v>
      </c>
      <c r="D551" s="66">
        <v>17000000</v>
      </c>
      <c r="E551" s="83">
        <f t="shared" si="2"/>
        <v>0</v>
      </c>
      <c r="F551" s="66">
        <v>100</v>
      </c>
      <c r="G551" s="66">
        <v>0</v>
      </c>
    </row>
    <row r="552" spans="1:7" ht="15.75" hidden="1" customHeight="1" x14ac:dyDescent="0.25">
      <c r="A552" s="78" t="s">
        <v>1015</v>
      </c>
      <c r="B552" s="79" t="s">
        <v>1016</v>
      </c>
      <c r="C552" s="66">
        <v>1874040000</v>
      </c>
      <c r="D552" s="66">
        <v>1827605500.51</v>
      </c>
      <c r="E552" s="83">
        <f t="shared" si="2"/>
        <v>46434499.49000001</v>
      </c>
      <c r="F552" s="66">
        <v>97.52</v>
      </c>
      <c r="G552" s="66">
        <v>3000844000</v>
      </c>
    </row>
    <row r="553" spans="1:7" ht="15.75" hidden="1" customHeight="1" x14ac:dyDescent="0.25">
      <c r="A553" s="78" t="s">
        <v>1017</v>
      </c>
      <c r="B553" s="79" t="s">
        <v>1018</v>
      </c>
      <c r="C553" s="66">
        <v>5550000</v>
      </c>
      <c r="D553" s="66">
        <v>5100000</v>
      </c>
      <c r="E553" s="83">
        <f t="shared" si="2"/>
        <v>450000</v>
      </c>
      <c r="F553" s="66">
        <v>91.89</v>
      </c>
      <c r="G553" s="66">
        <v>3500000</v>
      </c>
    </row>
    <row r="554" spans="1:7" ht="15.75" hidden="1" customHeight="1" x14ac:dyDescent="0.25">
      <c r="A554" s="78" t="s">
        <v>1019</v>
      </c>
      <c r="B554" s="79" t="s">
        <v>1020</v>
      </c>
      <c r="C554" s="66">
        <v>74550000</v>
      </c>
      <c r="D554" s="66">
        <v>62650000</v>
      </c>
      <c r="E554" s="83">
        <f t="shared" si="2"/>
        <v>11900000</v>
      </c>
      <c r="F554" s="66">
        <v>84.04</v>
      </c>
      <c r="G554" s="66">
        <v>57050000</v>
      </c>
    </row>
    <row r="555" spans="1:7" ht="15.75" hidden="1" customHeight="1" x14ac:dyDescent="0.25">
      <c r="A555" s="78" t="s">
        <v>1021</v>
      </c>
      <c r="B555" s="79" t="s">
        <v>1022</v>
      </c>
      <c r="C555" s="66">
        <v>95424000</v>
      </c>
      <c r="D555" s="66">
        <v>86250124</v>
      </c>
      <c r="E555" s="83">
        <f t="shared" si="2"/>
        <v>9173876</v>
      </c>
      <c r="F555" s="66">
        <v>90.39</v>
      </c>
      <c r="G555" s="66">
        <v>99906000</v>
      </c>
    </row>
    <row r="556" spans="1:7" ht="15.75" hidden="1" customHeight="1" x14ac:dyDescent="0.25">
      <c r="A556" s="78" t="s">
        <v>1023</v>
      </c>
      <c r="B556" s="79" t="s">
        <v>1024</v>
      </c>
      <c r="C556" s="66">
        <v>194556000</v>
      </c>
      <c r="D556" s="66">
        <v>184210000</v>
      </c>
      <c r="E556" s="83">
        <f t="shared" si="2"/>
        <v>10346000</v>
      </c>
      <c r="F556" s="66">
        <v>94.68</v>
      </c>
      <c r="G556" s="66">
        <v>276500000</v>
      </c>
    </row>
    <row r="557" spans="1:7" ht="15.75" hidden="1" customHeight="1" x14ac:dyDescent="0.25">
      <c r="A557" s="78" t="s">
        <v>1025</v>
      </c>
      <c r="B557" s="79" t="s">
        <v>1026</v>
      </c>
      <c r="C557" s="66">
        <v>119546000</v>
      </c>
      <c r="D557" s="66">
        <v>110000000</v>
      </c>
      <c r="E557" s="83">
        <f t="shared" si="2"/>
        <v>9546000</v>
      </c>
      <c r="F557" s="66">
        <v>92.01</v>
      </c>
      <c r="G557" s="66">
        <v>175550000</v>
      </c>
    </row>
    <row r="558" spans="1:7" ht="15.75" hidden="1" customHeight="1" x14ac:dyDescent="0.25">
      <c r="A558" s="78" t="s">
        <v>1027</v>
      </c>
      <c r="B558" s="79" t="s">
        <v>1028</v>
      </c>
      <c r="C558" s="66">
        <v>55000000</v>
      </c>
      <c r="D558" s="66">
        <v>55000000</v>
      </c>
      <c r="E558" s="83">
        <f t="shared" si="2"/>
        <v>0</v>
      </c>
      <c r="F558" s="66">
        <v>100</v>
      </c>
      <c r="G558" s="66">
        <v>90000000</v>
      </c>
    </row>
    <row r="559" spans="1:7" ht="15.75" hidden="1" customHeight="1" x14ac:dyDescent="0.25">
      <c r="A559" s="78" t="s">
        <v>1029</v>
      </c>
      <c r="B559" s="79" t="s">
        <v>1030</v>
      </c>
      <c r="C559" s="66">
        <v>10000000</v>
      </c>
      <c r="D559" s="66">
        <v>10000000</v>
      </c>
      <c r="E559" s="83">
        <f t="shared" si="2"/>
        <v>0</v>
      </c>
      <c r="F559" s="66">
        <v>100</v>
      </c>
      <c r="G559" s="66">
        <v>0</v>
      </c>
    </row>
    <row r="560" spans="1:7" ht="15.75" hidden="1" customHeight="1" x14ac:dyDescent="0.25">
      <c r="A560" s="78" t="s">
        <v>1031</v>
      </c>
      <c r="B560" s="79" t="s">
        <v>1032</v>
      </c>
      <c r="C560" s="66">
        <v>0</v>
      </c>
      <c r="D560" s="66">
        <v>0</v>
      </c>
      <c r="E560" s="83">
        <f t="shared" si="2"/>
        <v>0</v>
      </c>
      <c r="F560" s="66">
        <v>0</v>
      </c>
      <c r="G560" s="66">
        <v>4500000</v>
      </c>
    </row>
    <row r="561" spans="1:7" ht="15.75" hidden="1" customHeight="1" x14ac:dyDescent="0.25">
      <c r="A561" s="78" t="s">
        <v>1033</v>
      </c>
      <c r="B561" s="79" t="s">
        <v>1034</v>
      </c>
      <c r="C561" s="66">
        <v>10010000</v>
      </c>
      <c r="D561" s="66">
        <v>9210000</v>
      </c>
      <c r="E561" s="83">
        <f t="shared" si="2"/>
        <v>800000</v>
      </c>
      <c r="F561" s="66">
        <v>92.01</v>
      </c>
      <c r="G561" s="66">
        <v>6450000</v>
      </c>
    </row>
    <row r="562" spans="1:7" ht="15.75" hidden="1" customHeight="1" x14ac:dyDescent="0.25">
      <c r="A562" s="78" t="s">
        <v>1035</v>
      </c>
      <c r="B562" s="79" t="s">
        <v>1036</v>
      </c>
      <c r="C562" s="66">
        <v>2374716816</v>
      </c>
      <c r="D562" s="66">
        <v>2351176118</v>
      </c>
      <c r="E562" s="83">
        <f t="shared" si="2"/>
        <v>23540698</v>
      </c>
      <c r="F562" s="66">
        <v>99.01</v>
      </c>
      <c r="G562" s="66">
        <v>2923365687</v>
      </c>
    </row>
    <row r="563" spans="1:7" ht="15.75" hidden="1" customHeight="1" x14ac:dyDescent="0.25">
      <c r="A563" s="78" t="s">
        <v>1037</v>
      </c>
      <c r="B563" s="79" t="s">
        <v>1038</v>
      </c>
      <c r="C563" s="66">
        <v>15558000</v>
      </c>
      <c r="D563" s="66">
        <v>15508000</v>
      </c>
      <c r="E563" s="83">
        <f t="shared" si="2"/>
        <v>50000</v>
      </c>
      <c r="F563" s="66">
        <v>99.68</v>
      </c>
      <c r="G563" s="66">
        <v>360324920</v>
      </c>
    </row>
    <row r="564" spans="1:7" ht="15.75" hidden="1" customHeight="1" x14ac:dyDescent="0.25">
      <c r="A564" s="78" t="s">
        <v>1039</v>
      </c>
      <c r="B564" s="79" t="s">
        <v>1040</v>
      </c>
      <c r="C564" s="66">
        <v>9821762</v>
      </c>
      <c r="D564" s="66">
        <v>9713500</v>
      </c>
      <c r="E564" s="83">
        <f t="shared" si="2"/>
        <v>108262</v>
      </c>
      <c r="F564" s="66">
        <v>98.9</v>
      </c>
      <c r="G564" s="66">
        <v>212022970</v>
      </c>
    </row>
    <row r="565" spans="1:7" ht="15.75" hidden="1" customHeight="1" x14ac:dyDescent="0.25">
      <c r="A565" s="78" t="s">
        <v>1041</v>
      </c>
      <c r="B565" s="79" t="s">
        <v>1042</v>
      </c>
      <c r="C565" s="66">
        <v>25200000</v>
      </c>
      <c r="D565" s="66">
        <v>24919000</v>
      </c>
      <c r="E565" s="83">
        <f t="shared" si="2"/>
        <v>281000</v>
      </c>
      <c r="F565" s="66">
        <v>98.88</v>
      </c>
      <c r="G565" s="66">
        <v>55249200</v>
      </c>
    </row>
    <row r="566" spans="1:7" ht="15.75" hidden="1" customHeight="1" x14ac:dyDescent="0.25">
      <c r="A566" s="78" t="s">
        <v>1043</v>
      </c>
      <c r="B566" s="79" t="s">
        <v>1044</v>
      </c>
      <c r="C566" s="66">
        <v>23813420</v>
      </c>
      <c r="D566" s="66">
        <v>23772000</v>
      </c>
      <c r="E566" s="83">
        <f t="shared" si="2"/>
        <v>41420</v>
      </c>
      <c r="F566" s="66">
        <v>99.83</v>
      </c>
      <c r="G566" s="66">
        <v>11600000</v>
      </c>
    </row>
    <row r="567" spans="1:7" ht="15.75" hidden="1" customHeight="1" x14ac:dyDescent="0.25">
      <c r="A567" s="78" t="s">
        <v>1045</v>
      </c>
      <c r="B567" s="79" t="s">
        <v>1046</v>
      </c>
      <c r="C567" s="66">
        <v>8000000</v>
      </c>
      <c r="D567" s="66">
        <v>7988000</v>
      </c>
      <c r="E567" s="83">
        <f t="shared" si="2"/>
        <v>12000</v>
      </c>
      <c r="F567" s="66">
        <v>99.85</v>
      </c>
      <c r="G567" s="66">
        <v>158668950</v>
      </c>
    </row>
    <row r="568" spans="1:7" ht="15.75" hidden="1" customHeight="1" x14ac:dyDescent="0.25">
      <c r="A568" s="78" t="s">
        <v>1047</v>
      </c>
      <c r="B568" s="79" t="s">
        <v>1048</v>
      </c>
      <c r="C568" s="66">
        <v>1005000000</v>
      </c>
      <c r="D568" s="66">
        <v>999010000</v>
      </c>
      <c r="E568" s="83">
        <f t="shared" si="2"/>
        <v>5990000</v>
      </c>
      <c r="F568" s="66">
        <v>99.4</v>
      </c>
      <c r="G568" s="66">
        <v>1574756000</v>
      </c>
    </row>
    <row r="569" spans="1:7" ht="15.75" hidden="1" customHeight="1" x14ac:dyDescent="0.25">
      <c r="A569" s="78" t="s">
        <v>1049</v>
      </c>
      <c r="B569" s="79" t="s">
        <v>1050</v>
      </c>
      <c r="C569" s="66">
        <v>65000000</v>
      </c>
      <c r="D569" s="66">
        <v>64491000</v>
      </c>
      <c r="E569" s="83">
        <f t="shared" si="2"/>
        <v>509000</v>
      </c>
      <c r="F569" s="66">
        <v>99.22</v>
      </c>
      <c r="G569" s="66">
        <v>0</v>
      </c>
    </row>
    <row r="570" spans="1:7" ht="15.75" hidden="1" customHeight="1" x14ac:dyDescent="0.25">
      <c r="A570" s="78" t="s">
        <v>1051</v>
      </c>
      <c r="B570" s="79" t="s">
        <v>1052</v>
      </c>
      <c r="C570" s="66">
        <v>0</v>
      </c>
      <c r="D570" s="66">
        <v>0</v>
      </c>
      <c r="E570" s="83">
        <f t="shared" si="2"/>
        <v>0</v>
      </c>
      <c r="F570" s="66">
        <v>0</v>
      </c>
      <c r="G570" s="66">
        <v>49250000</v>
      </c>
    </row>
    <row r="571" spans="1:7" ht="15.75" hidden="1" customHeight="1" x14ac:dyDescent="0.25">
      <c r="A571" s="78" t="s">
        <v>1053</v>
      </c>
      <c r="B571" s="79" t="s">
        <v>1054</v>
      </c>
      <c r="C571" s="66">
        <v>690000000</v>
      </c>
      <c r="D571" s="66">
        <v>685891000</v>
      </c>
      <c r="E571" s="83">
        <f t="shared" si="2"/>
        <v>4109000</v>
      </c>
      <c r="F571" s="66">
        <v>99.4</v>
      </c>
      <c r="G571" s="66">
        <v>0</v>
      </c>
    </row>
    <row r="572" spans="1:7" ht="15.75" hidden="1" customHeight="1" x14ac:dyDescent="0.25">
      <c r="A572" s="78" t="s">
        <v>1055</v>
      </c>
      <c r="B572" s="79" t="s">
        <v>1056</v>
      </c>
      <c r="C572" s="66">
        <v>30000000</v>
      </c>
      <c r="D572" s="66">
        <v>29770200</v>
      </c>
      <c r="E572" s="83">
        <f t="shared" si="2"/>
        <v>229800</v>
      </c>
      <c r="F572" s="66">
        <v>99.23</v>
      </c>
      <c r="G572" s="66">
        <v>115936830</v>
      </c>
    </row>
    <row r="573" spans="1:7" ht="15.75" hidden="1" customHeight="1" x14ac:dyDescent="0.25">
      <c r="A573" s="78" t="s">
        <v>1057</v>
      </c>
      <c r="B573" s="79" t="s">
        <v>1058</v>
      </c>
      <c r="C573" s="66">
        <v>15890524</v>
      </c>
      <c r="D573" s="66">
        <v>15869000</v>
      </c>
      <c r="E573" s="83">
        <f t="shared" si="2"/>
        <v>21524</v>
      </c>
      <c r="F573" s="66">
        <v>99.86</v>
      </c>
      <c r="G573" s="66">
        <v>39869500</v>
      </c>
    </row>
    <row r="574" spans="1:7" ht="15.75" hidden="1" customHeight="1" x14ac:dyDescent="0.25">
      <c r="A574" s="78" t="s">
        <v>1059</v>
      </c>
      <c r="B574" s="79" t="s">
        <v>1060</v>
      </c>
      <c r="C574" s="66">
        <v>55750752</v>
      </c>
      <c r="D574" s="66">
        <v>54575372</v>
      </c>
      <c r="E574" s="83">
        <f t="shared" si="2"/>
        <v>1175380</v>
      </c>
      <c r="F574" s="66">
        <v>97.89</v>
      </c>
      <c r="G574" s="66">
        <v>55096697</v>
      </c>
    </row>
    <row r="575" spans="1:7" ht="15.75" hidden="1" customHeight="1" x14ac:dyDescent="0.25">
      <c r="A575" s="78" t="s">
        <v>1061</v>
      </c>
      <c r="B575" s="79" t="s">
        <v>1062</v>
      </c>
      <c r="C575" s="66">
        <v>43875000</v>
      </c>
      <c r="D575" s="66">
        <v>43727450</v>
      </c>
      <c r="E575" s="83">
        <f t="shared" si="2"/>
        <v>147550</v>
      </c>
      <c r="F575" s="66">
        <v>99.66</v>
      </c>
      <c r="G575" s="66">
        <v>69700620</v>
      </c>
    </row>
    <row r="576" spans="1:7" ht="15.75" hidden="1" customHeight="1" x14ac:dyDescent="0.25">
      <c r="A576" s="78" t="s">
        <v>1063</v>
      </c>
      <c r="B576" s="79" t="s">
        <v>1064</v>
      </c>
      <c r="C576" s="66">
        <v>0</v>
      </c>
      <c r="D576" s="66">
        <v>0</v>
      </c>
      <c r="E576" s="83">
        <f t="shared" si="2"/>
        <v>0</v>
      </c>
      <c r="F576" s="66">
        <v>0</v>
      </c>
      <c r="G576" s="66">
        <v>8500000</v>
      </c>
    </row>
    <row r="577" spans="1:7" ht="15.75" hidden="1" customHeight="1" x14ac:dyDescent="0.25">
      <c r="A577" s="78" t="s">
        <v>1065</v>
      </c>
      <c r="B577" s="79" t="s">
        <v>1066</v>
      </c>
      <c r="C577" s="66">
        <v>0</v>
      </c>
      <c r="D577" s="66">
        <v>0</v>
      </c>
      <c r="E577" s="83">
        <f t="shared" si="2"/>
        <v>0</v>
      </c>
      <c r="F577" s="66">
        <v>0</v>
      </c>
      <c r="G577" s="66">
        <v>2600000</v>
      </c>
    </row>
    <row r="578" spans="1:7" ht="15.75" hidden="1" customHeight="1" x14ac:dyDescent="0.25">
      <c r="A578" s="78" t="s">
        <v>1067</v>
      </c>
      <c r="B578" s="79" t="s">
        <v>1068</v>
      </c>
      <c r="C578" s="66">
        <v>386807358</v>
      </c>
      <c r="D578" s="66">
        <v>375941596</v>
      </c>
      <c r="E578" s="83">
        <f t="shared" si="2"/>
        <v>10865762</v>
      </c>
      <c r="F578" s="66">
        <v>97.19</v>
      </c>
      <c r="G578" s="66">
        <v>209790000</v>
      </c>
    </row>
    <row r="579" spans="1:7" ht="15.75" hidden="1" customHeight="1" x14ac:dyDescent="0.25">
      <c r="A579" s="78" t="s">
        <v>1069</v>
      </c>
      <c r="B579" s="79" t="s">
        <v>1070</v>
      </c>
      <c r="C579" s="66">
        <v>1625225000</v>
      </c>
      <c r="D579" s="66">
        <v>1325561900</v>
      </c>
      <c r="E579" s="83">
        <f t="shared" si="2"/>
        <v>299663100</v>
      </c>
      <c r="F579" s="66">
        <v>81.56</v>
      </c>
      <c r="G579" s="66">
        <v>3278842329</v>
      </c>
    </row>
    <row r="580" spans="1:7" ht="15.75" hidden="1" customHeight="1" x14ac:dyDescent="0.25">
      <c r="A580" s="78" t="s">
        <v>1071</v>
      </c>
      <c r="B580" s="79" t="s">
        <v>1072</v>
      </c>
      <c r="C580" s="66">
        <v>400000000</v>
      </c>
      <c r="D580" s="66">
        <v>363010400</v>
      </c>
      <c r="E580" s="83">
        <f t="shared" si="2"/>
        <v>36989600</v>
      </c>
      <c r="F580" s="66">
        <v>90.75</v>
      </c>
      <c r="G580" s="66">
        <v>1254404000</v>
      </c>
    </row>
    <row r="581" spans="1:7" ht="15.75" hidden="1" customHeight="1" x14ac:dyDescent="0.25">
      <c r="A581" s="78" t="s">
        <v>1073</v>
      </c>
      <c r="B581" s="79" t="s">
        <v>1074</v>
      </c>
      <c r="C581" s="66">
        <v>150000000</v>
      </c>
      <c r="D581" s="66">
        <v>49284000</v>
      </c>
      <c r="E581" s="83">
        <f t="shared" si="2"/>
        <v>100716000</v>
      </c>
      <c r="F581" s="66">
        <v>32.86</v>
      </c>
      <c r="G581" s="66">
        <v>172350410</v>
      </c>
    </row>
    <row r="582" spans="1:7" ht="15.75" hidden="1" customHeight="1" x14ac:dyDescent="0.25">
      <c r="A582" s="78" t="s">
        <v>1075</v>
      </c>
      <c r="B582" s="79" t="s">
        <v>1076</v>
      </c>
      <c r="C582" s="66">
        <v>1064500000</v>
      </c>
      <c r="D582" s="66">
        <v>902767500</v>
      </c>
      <c r="E582" s="83">
        <f t="shared" si="2"/>
        <v>161732500</v>
      </c>
      <c r="F582" s="66">
        <v>84.81</v>
      </c>
      <c r="G582" s="66">
        <v>1849887919</v>
      </c>
    </row>
    <row r="583" spans="1:7" ht="15.75" hidden="1" customHeight="1" x14ac:dyDescent="0.25">
      <c r="A583" s="78" t="s">
        <v>1077</v>
      </c>
      <c r="B583" s="79" t="s">
        <v>1078</v>
      </c>
      <c r="C583" s="66">
        <v>10725000</v>
      </c>
      <c r="D583" s="66">
        <v>10500000</v>
      </c>
      <c r="E583" s="83">
        <f t="shared" si="2"/>
        <v>225000</v>
      </c>
      <c r="F583" s="66">
        <v>97.9</v>
      </c>
      <c r="G583" s="66">
        <v>2200000</v>
      </c>
    </row>
    <row r="584" spans="1:7" ht="15.75" hidden="1" customHeight="1" x14ac:dyDescent="0.25">
      <c r="A584" s="78" t="s">
        <v>1079</v>
      </c>
      <c r="B584" s="79" t="s">
        <v>1080</v>
      </c>
      <c r="C584" s="66">
        <v>20641293000</v>
      </c>
      <c r="D584" s="66">
        <v>20456175000</v>
      </c>
      <c r="E584" s="83">
        <f t="shared" si="2"/>
        <v>185118000</v>
      </c>
      <c r="F584" s="66">
        <v>99.1</v>
      </c>
      <c r="G584" s="66">
        <v>15486644500</v>
      </c>
    </row>
    <row r="585" spans="1:7" ht="15.75" hidden="1" customHeight="1" x14ac:dyDescent="0.25">
      <c r="A585" s="78" t="s">
        <v>1081</v>
      </c>
      <c r="B585" s="79" t="s">
        <v>1082</v>
      </c>
      <c r="C585" s="66">
        <v>3033293000</v>
      </c>
      <c r="D585" s="66">
        <v>2983675000</v>
      </c>
      <c r="E585" s="83">
        <f t="shared" si="2"/>
        <v>49618000</v>
      </c>
      <c r="F585" s="66">
        <v>98.36</v>
      </c>
      <c r="G585" s="66">
        <v>3269920000</v>
      </c>
    </row>
    <row r="586" spans="1:7" ht="15.75" hidden="1" customHeight="1" x14ac:dyDescent="0.25">
      <c r="A586" s="78" t="s">
        <v>1083</v>
      </c>
      <c r="B586" s="79" t="s">
        <v>1084</v>
      </c>
      <c r="C586" s="66">
        <v>0</v>
      </c>
      <c r="D586" s="66">
        <v>0</v>
      </c>
      <c r="E586" s="83">
        <f t="shared" si="2"/>
        <v>0</v>
      </c>
      <c r="F586" s="66">
        <v>0</v>
      </c>
      <c r="G586" s="66">
        <v>18100000</v>
      </c>
    </row>
    <row r="587" spans="1:7" ht="15.75" hidden="1" customHeight="1" x14ac:dyDescent="0.25">
      <c r="A587" s="78" t="s">
        <v>1085</v>
      </c>
      <c r="B587" s="79" t="s">
        <v>1086</v>
      </c>
      <c r="C587" s="66">
        <v>17578000000</v>
      </c>
      <c r="D587" s="66">
        <v>17442500000</v>
      </c>
      <c r="E587" s="83">
        <f t="shared" si="2"/>
        <v>135500000</v>
      </c>
      <c r="F587" s="66">
        <v>99.23</v>
      </c>
      <c r="G587" s="66">
        <v>12007289500</v>
      </c>
    </row>
    <row r="588" spans="1:7" ht="15.75" hidden="1" customHeight="1" x14ac:dyDescent="0.25">
      <c r="A588" s="78" t="s">
        <v>1087</v>
      </c>
      <c r="B588" s="79" t="s">
        <v>1088</v>
      </c>
      <c r="C588" s="66">
        <v>30000000</v>
      </c>
      <c r="D588" s="66">
        <v>30000000</v>
      </c>
      <c r="E588" s="83">
        <f t="shared" si="2"/>
        <v>0</v>
      </c>
      <c r="F588" s="66">
        <v>100</v>
      </c>
      <c r="G588" s="66">
        <v>191335000</v>
      </c>
    </row>
    <row r="589" spans="1:7" ht="15.75" hidden="1" customHeight="1" x14ac:dyDescent="0.25">
      <c r="A589" s="78" t="s">
        <v>1089</v>
      </c>
      <c r="B589" s="79" t="s">
        <v>1090</v>
      </c>
      <c r="C589" s="66">
        <v>236550000</v>
      </c>
      <c r="D589" s="66">
        <v>226129584</v>
      </c>
      <c r="E589" s="83">
        <f t="shared" si="2"/>
        <v>10420416</v>
      </c>
      <c r="F589" s="66">
        <v>95.59</v>
      </c>
      <c r="G589" s="66">
        <v>0</v>
      </c>
    </row>
    <row r="590" spans="1:7" ht="15.75" hidden="1" customHeight="1" x14ac:dyDescent="0.25">
      <c r="A590" s="78" t="s">
        <v>1091</v>
      </c>
      <c r="B590" s="79" t="s">
        <v>1092</v>
      </c>
      <c r="C590" s="66">
        <v>112800000</v>
      </c>
      <c r="D590" s="66">
        <v>112800000</v>
      </c>
      <c r="E590" s="83">
        <f t="shared" si="2"/>
        <v>0</v>
      </c>
      <c r="F590" s="66">
        <v>100</v>
      </c>
      <c r="G590" s="66">
        <v>0</v>
      </c>
    </row>
    <row r="591" spans="1:7" ht="15.75" hidden="1" customHeight="1" x14ac:dyDescent="0.25">
      <c r="A591" s="78" t="s">
        <v>1093</v>
      </c>
      <c r="B591" s="79" t="s">
        <v>1094</v>
      </c>
      <c r="C591" s="66">
        <v>123750000</v>
      </c>
      <c r="D591" s="66">
        <v>113329584</v>
      </c>
      <c r="E591" s="83">
        <f t="shared" si="2"/>
        <v>10420416</v>
      </c>
      <c r="F591" s="66">
        <v>91.58</v>
      </c>
      <c r="G591" s="66">
        <v>0</v>
      </c>
    </row>
    <row r="592" spans="1:7" ht="15.75" hidden="1" customHeight="1" x14ac:dyDescent="0.25">
      <c r="A592" s="78" t="s">
        <v>1095</v>
      </c>
      <c r="B592" s="79" t="s">
        <v>1096</v>
      </c>
      <c r="C592" s="66">
        <v>11988124320</v>
      </c>
      <c r="D592" s="66">
        <v>11742801692.26</v>
      </c>
      <c r="E592" s="83">
        <f t="shared" si="2"/>
        <v>245322627.73999977</v>
      </c>
      <c r="F592" s="66">
        <v>97.95</v>
      </c>
      <c r="G592" s="66">
        <v>15426803498.99</v>
      </c>
    </row>
    <row r="593" spans="1:7" ht="15.75" hidden="1" customHeight="1" x14ac:dyDescent="0.25">
      <c r="A593" s="78" t="s">
        <v>1097</v>
      </c>
      <c r="B593" s="79" t="s">
        <v>1098</v>
      </c>
      <c r="C593" s="66">
        <v>4316544943</v>
      </c>
      <c r="D593" s="66">
        <v>4171027843</v>
      </c>
      <c r="E593" s="83">
        <f t="shared" si="2"/>
        <v>145517100</v>
      </c>
      <c r="F593" s="66">
        <v>96.63</v>
      </c>
      <c r="G593" s="66">
        <v>4407908039</v>
      </c>
    </row>
    <row r="594" spans="1:7" ht="15.75" hidden="1" customHeight="1" x14ac:dyDescent="0.25">
      <c r="A594" s="78" t="s">
        <v>1099</v>
      </c>
      <c r="B594" s="79" t="s">
        <v>1100</v>
      </c>
      <c r="C594" s="66">
        <v>283297400</v>
      </c>
      <c r="D594" s="66">
        <v>283059000</v>
      </c>
      <c r="E594" s="83">
        <f t="shared" si="2"/>
        <v>238400</v>
      </c>
      <c r="F594" s="66">
        <v>99.92</v>
      </c>
      <c r="G594" s="66">
        <v>227578200</v>
      </c>
    </row>
    <row r="595" spans="1:7" ht="15.75" hidden="1" customHeight="1" x14ac:dyDescent="0.25">
      <c r="A595" s="78" t="s">
        <v>1101</v>
      </c>
      <c r="B595" s="79" t="s">
        <v>1102</v>
      </c>
      <c r="C595" s="66">
        <v>66415000</v>
      </c>
      <c r="D595" s="66">
        <v>46415000</v>
      </c>
      <c r="E595" s="83">
        <f t="shared" si="2"/>
        <v>20000000</v>
      </c>
      <c r="F595" s="66">
        <v>69.89</v>
      </c>
      <c r="G595" s="66">
        <v>19200000</v>
      </c>
    </row>
    <row r="596" spans="1:7" ht="15.75" hidden="1" customHeight="1" x14ac:dyDescent="0.25">
      <c r="A596" s="78" t="s">
        <v>1103</v>
      </c>
      <c r="B596" s="79" t="s">
        <v>1104</v>
      </c>
      <c r="C596" s="66">
        <v>12000000</v>
      </c>
      <c r="D596" s="66">
        <v>11999600</v>
      </c>
      <c r="E596" s="83">
        <f t="shared" si="2"/>
        <v>400</v>
      </c>
      <c r="F596" s="66">
        <v>100</v>
      </c>
      <c r="G596" s="66">
        <v>0</v>
      </c>
    </row>
    <row r="597" spans="1:7" ht="15.75" hidden="1" customHeight="1" x14ac:dyDescent="0.25">
      <c r="A597" s="78" t="s">
        <v>1105</v>
      </c>
      <c r="B597" s="79" t="s">
        <v>1106</v>
      </c>
      <c r="C597" s="66">
        <v>1608452871</v>
      </c>
      <c r="D597" s="66">
        <v>1550613929</v>
      </c>
      <c r="E597" s="83">
        <f t="shared" si="2"/>
        <v>57838942</v>
      </c>
      <c r="F597" s="66">
        <v>96.4</v>
      </c>
      <c r="G597" s="66">
        <v>1773634486</v>
      </c>
    </row>
    <row r="598" spans="1:7" ht="15.75" hidden="1" customHeight="1" x14ac:dyDescent="0.25">
      <c r="A598" s="78" t="s">
        <v>1107</v>
      </c>
      <c r="B598" s="79" t="s">
        <v>1108</v>
      </c>
      <c r="C598" s="66">
        <v>147629508</v>
      </c>
      <c r="D598" s="66">
        <v>146150400</v>
      </c>
      <c r="E598" s="83">
        <f t="shared" si="2"/>
        <v>1479108</v>
      </c>
      <c r="F598" s="66">
        <v>99</v>
      </c>
      <c r="G598" s="66">
        <v>4610700</v>
      </c>
    </row>
    <row r="599" spans="1:7" ht="15.75" hidden="1" customHeight="1" x14ac:dyDescent="0.25">
      <c r="A599" s="78" t="s">
        <v>1109</v>
      </c>
      <c r="B599" s="79" t="s">
        <v>1110</v>
      </c>
      <c r="C599" s="66">
        <v>189850004</v>
      </c>
      <c r="D599" s="66">
        <v>189575305</v>
      </c>
      <c r="E599" s="83">
        <f t="shared" si="2"/>
        <v>274699</v>
      </c>
      <c r="F599" s="66">
        <v>99.86</v>
      </c>
      <c r="G599" s="66">
        <v>11413000</v>
      </c>
    </row>
    <row r="600" spans="1:7" ht="15.75" hidden="1" customHeight="1" x14ac:dyDescent="0.25">
      <c r="A600" s="78" t="s">
        <v>1111</v>
      </c>
      <c r="B600" s="79" t="s">
        <v>1112</v>
      </c>
      <c r="C600" s="66">
        <v>0</v>
      </c>
      <c r="D600" s="66">
        <v>0</v>
      </c>
      <c r="E600" s="83">
        <f t="shared" si="2"/>
        <v>0</v>
      </c>
      <c r="F600" s="66">
        <v>0</v>
      </c>
      <c r="G600" s="66">
        <v>1050000</v>
      </c>
    </row>
    <row r="601" spans="1:7" ht="15.75" hidden="1" customHeight="1" x14ac:dyDescent="0.25">
      <c r="A601" s="78" t="s">
        <v>1113</v>
      </c>
      <c r="B601" s="79" t="s">
        <v>1114</v>
      </c>
      <c r="C601" s="66">
        <v>0</v>
      </c>
      <c r="D601" s="66">
        <v>0</v>
      </c>
      <c r="E601" s="83">
        <f t="shared" si="2"/>
        <v>0</v>
      </c>
      <c r="F601" s="66">
        <v>0</v>
      </c>
      <c r="G601" s="66">
        <v>144500000</v>
      </c>
    </row>
    <row r="602" spans="1:7" ht="15.75" hidden="1" customHeight="1" x14ac:dyDescent="0.25">
      <c r="A602" s="78" t="s">
        <v>1115</v>
      </c>
      <c r="B602" s="79" t="s">
        <v>1116</v>
      </c>
      <c r="C602" s="66">
        <v>120983996</v>
      </c>
      <c r="D602" s="66">
        <v>115960000</v>
      </c>
      <c r="E602" s="83">
        <f t="shared" si="2"/>
        <v>5023996</v>
      </c>
      <c r="F602" s="66">
        <v>95.85</v>
      </c>
      <c r="G602" s="66">
        <v>0</v>
      </c>
    </row>
    <row r="603" spans="1:7" ht="15.75" hidden="1" customHeight="1" x14ac:dyDescent="0.25">
      <c r="A603" s="78" t="s">
        <v>1117</v>
      </c>
      <c r="B603" s="79" t="s">
        <v>1118</v>
      </c>
      <c r="C603" s="66">
        <v>6000000</v>
      </c>
      <c r="D603" s="66">
        <v>6000000</v>
      </c>
      <c r="E603" s="83">
        <f t="shared" si="2"/>
        <v>0</v>
      </c>
      <c r="F603" s="66">
        <v>100</v>
      </c>
      <c r="G603" s="66">
        <v>6000000</v>
      </c>
    </row>
    <row r="604" spans="1:7" ht="15.75" hidden="1" customHeight="1" x14ac:dyDescent="0.25">
      <c r="A604" s="78" t="s">
        <v>1119</v>
      </c>
      <c r="B604" s="79" t="s">
        <v>1120</v>
      </c>
      <c r="C604" s="66">
        <v>2500000</v>
      </c>
      <c r="D604" s="66">
        <v>2500000</v>
      </c>
      <c r="E604" s="83">
        <f t="shared" si="2"/>
        <v>0</v>
      </c>
      <c r="F604" s="66">
        <v>100</v>
      </c>
      <c r="G604" s="66">
        <v>650000</v>
      </c>
    </row>
    <row r="605" spans="1:7" ht="15.75" hidden="1" customHeight="1" x14ac:dyDescent="0.25">
      <c r="A605" s="78" t="s">
        <v>1121</v>
      </c>
      <c r="B605" s="79" t="s">
        <v>1122</v>
      </c>
      <c r="C605" s="66">
        <v>8220000</v>
      </c>
      <c r="D605" s="66">
        <v>4809000</v>
      </c>
      <c r="E605" s="83">
        <f t="shared" si="2"/>
        <v>3411000</v>
      </c>
      <c r="F605" s="66">
        <v>58.5</v>
      </c>
      <c r="G605" s="66">
        <v>4200000</v>
      </c>
    </row>
    <row r="606" spans="1:7" ht="15.75" hidden="1" customHeight="1" x14ac:dyDescent="0.25">
      <c r="A606" s="78" t="s">
        <v>1123</v>
      </c>
      <c r="B606" s="79" t="s">
        <v>1124</v>
      </c>
      <c r="C606" s="66">
        <v>19400000</v>
      </c>
      <c r="D606" s="66">
        <v>14239000</v>
      </c>
      <c r="E606" s="83">
        <f t="shared" si="2"/>
        <v>5161000</v>
      </c>
      <c r="F606" s="66">
        <v>73.400000000000006</v>
      </c>
      <c r="G606" s="66">
        <v>16835000</v>
      </c>
    </row>
    <row r="607" spans="1:7" ht="15.75" hidden="1" customHeight="1" x14ac:dyDescent="0.25">
      <c r="A607" s="78" t="s">
        <v>1125</v>
      </c>
      <c r="B607" s="79" t="s">
        <v>1126</v>
      </c>
      <c r="C607" s="66">
        <v>1182000</v>
      </c>
      <c r="D607" s="66">
        <v>1182000</v>
      </c>
      <c r="E607" s="83">
        <f t="shared" si="2"/>
        <v>0</v>
      </c>
      <c r="F607" s="66">
        <v>100</v>
      </c>
      <c r="G607" s="66">
        <v>6406200</v>
      </c>
    </row>
    <row r="608" spans="1:7" ht="15.75" hidden="1" customHeight="1" x14ac:dyDescent="0.25">
      <c r="A608" s="78" t="s">
        <v>1127</v>
      </c>
      <c r="B608" s="79" t="s">
        <v>1128</v>
      </c>
      <c r="C608" s="66">
        <v>119116582</v>
      </c>
      <c r="D608" s="66">
        <v>114314000</v>
      </c>
      <c r="E608" s="83">
        <f t="shared" si="2"/>
        <v>4802582</v>
      </c>
      <c r="F608" s="66">
        <v>95.97</v>
      </c>
      <c r="G608" s="66">
        <v>276297898</v>
      </c>
    </row>
    <row r="609" spans="1:7" ht="15.75" hidden="1" customHeight="1" x14ac:dyDescent="0.25">
      <c r="A609" s="78" t="s">
        <v>1129</v>
      </c>
      <c r="B609" s="79" t="s">
        <v>1130</v>
      </c>
      <c r="C609" s="66">
        <v>52400000</v>
      </c>
      <c r="D609" s="66">
        <v>52150000</v>
      </c>
      <c r="E609" s="83">
        <f t="shared" si="2"/>
        <v>250000</v>
      </c>
      <c r="F609" s="66">
        <v>99.52</v>
      </c>
      <c r="G609" s="66">
        <v>29922000</v>
      </c>
    </row>
    <row r="610" spans="1:7" ht="15.75" hidden="1" customHeight="1" x14ac:dyDescent="0.25">
      <c r="A610" s="78" t="s">
        <v>1131</v>
      </c>
      <c r="B610" s="79" t="s">
        <v>1132</v>
      </c>
      <c r="C610" s="66">
        <v>187411600</v>
      </c>
      <c r="D610" s="66">
        <v>184207350</v>
      </c>
      <c r="E610" s="83">
        <f t="shared" si="2"/>
        <v>3204250</v>
      </c>
      <c r="F610" s="66">
        <v>98.29</v>
      </c>
      <c r="G610" s="66">
        <v>216256380</v>
      </c>
    </row>
    <row r="611" spans="1:7" ht="15.75" hidden="1" customHeight="1" x14ac:dyDescent="0.25">
      <c r="A611" s="78" t="s">
        <v>1133</v>
      </c>
      <c r="B611" s="79" t="s">
        <v>1134</v>
      </c>
      <c r="C611" s="66">
        <v>345068778</v>
      </c>
      <c r="D611" s="66">
        <v>333716900</v>
      </c>
      <c r="E611" s="83">
        <f t="shared" si="2"/>
        <v>11351878</v>
      </c>
      <c r="F611" s="66">
        <v>96.71</v>
      </c>
      <c r="G611" s="66">
        <v>345102025</v>
      </c>
    </row>
    <row r="612" spans="1:7" ht="15.75" hidden="1" customHeight="1" x14ac:dyDescent="0.25">
      <c r="A612" s="78" t="s">
        <v>1135</v>
      </c>
      <c r="B612" s="79" t="s">
        <v>1136</v>
      </c>
      <c r="C612" s="66">
        <v>20490000</v>
      </c>
      <c r="D612" s="66">
        <v>20470000</v>
      </c>
      <c r="E612" s="83">
        <f t="shared" si="2"/>
        <v>20000</v>
      </c>
      <c r="F612" s="66">
        <v>99.9</v>
      </c>
      <c r="G612" s="66">
        <v>20560000</v>
      </c>
    </row>
    <row r="613" spans="1:7" ht="15.75" hidden="1" customHeight="1" x14ac:dyDescent="0.25">
      <c r="A613" s="78" t="s">
        <v>1137</v>
      </c>
      <c r="B613" s="79" t="s">
        <v>1138</v>
      </c>
      <c r="C613" s="66">
        <v>6647500</v>
      </c>
      <c r="D613" s="66">
        <v>6203000</v>
      </c>
      <c r="E613" s="83">
        <f t="shared" si="2"/>
        <v>444500</v>
      </c>
      <c r="F613" s="66">
        <v>93.31</v>
      </c>
      <c r="G613" s="66">
        <v>33767000</v>
      </c>
    </row>
    <row r="614" spans="1:7" ht="15.75" hidden="1" customHeight="1" x14ac:dyDescent="0.25">
      <c r="A614" s="78" t="s">
        <v>1139</v>
      </c>
      <c r="B614" s="79" t="s">
        <v>1140</v>
      </c>
      <c r="C614" s="66">
        <v>87329700</v>
      </c>
      <c r="D614" s="66">
        <v>86806000</v>
      </c>
      <c r="E614" s="83">
        <f t="shared" si="2"/>
        <v>523700</v>
      </c>
      <c r="F614" s="66">
        <v>99.4</v>
      </c>
      <c r="G614" s="66">
        <v>112796600</v>
      </c>
    </row>
    <row r="615" spans="1:7" ht="15.75" hidden="1" customHeight="1" x14ac:dyDescent="0.25">
      <c r="A615" s="78" t="s">
        <v>1141</v>
      </c>
      <c r="B615" s="79" t="s">
        <v>1142</v>
      </c>
      <c r="C615" s="66">
        <v>408917204</v>
      </c>
      <c r="D615" s="66">
        <v>402676159</v>
      </c>
      <c r="E615" s="83">
        <f t="shared" si="2"/>
        <v>6241045</v>
      </c>
      <c r="F615" s="66">
        <v>98.47</v>
      </c>
      <c r="G615" s="66">
        <v>408698550</v>
      </c>
    </row>
    <row r="616" spans="1:7" ht="15.75" hidden="1" customHeight="1" x14ac:dyDescent="0.25">
      <c r="A616" s="78" t="s">
        <v>1143</v>
      </c>
      <c r="B616" s="79" t="s">
        <v>1144</v>
      </c>
      <c r="C616" s="66">
        <v>71320000</v>
      </c>
      <c r="D616" s="66">
        <v>64946500</v>
      </c>
      <c r="E616" s="83">
        <f t="shared" si="2"/>
        <v>6373500</v>
      </c>
      <c r="F616" s="66">
        <v>91.06</v>
      </c>
      <c r="G616" s="66">
        <v>82572000</v>
      </c>
    </row>
    <row r="617" spans="1:7" ht="15.75" hidden="1" customHeight="1" x14ac:dyDescent="0.25">
      <c r="A617" s="78" t="s">
        <v>1145</v>
      </c>
      <c r="B617" s="79" t="s">
        <v>1146</v>
      </c>
      <c r="C617" s="66">
        <v>64660400</v>
      </c>
      <c r="D617" s="66">
        <v>55971700</v>
      </c>
      <c r="E617" s="83">
        <f t="shared" si="2"/>
        <v>8688700</v>
      </c>
      <c r="F617" s="66">
        <v>86.56</v>
      </c>
      <c r="G617" s="66">
        <v>29128000</v>
      </c>
    </row>
    <row r="618" spans="1:7" ht="15.75" hidden="1" customHeight="1" x14ac:dyDescent="0.25">
      <c r="A618" s="78" t="s">
        <v>1147</v>
      </c>
      <c r="B618" s="79" t="s">
        <v>1148</v>
      </c>
      <c r="C618" s="66">
        <v>327500000</v>
      </c>
      <c r="D618" s="66">
        <v>317774000</v>
      </c>
      <c r="E618" s="83">
        <f t="shared" si="2"/>
        <v>9726000</v>
      </c>
      <c r="F618" s="66">
        <v>97.03</v>
      </c>
      <c r="G618" s="66">
        <v>306275500</v>
      </c>
    </row>
    <row r="619" spans="1:7" ht="15.75" hidden="1" customHeight="1" x14ac:dyDescent="0.25">
      <c r="A619" s="78" t="s">
        <v>1149</v>
      </c>
      <c r="B619" s="79" t="s">
        <v>1150</v>
      </c>
      <c r="C619" s="66">
        <v>89752400</v>
      </c>
      <c r="D619" s="66">
        <v>89309000</v>
      </c>
      <c r="E619" s="83">
        <f t="shared" si="2"/>
        <v>443400</v>
      </c>
      <c r="F619" s="66">
        <v>99.51</v>
      </c>
      <c r="G619" s="66">
        <v>98647500</v>
      </c>
    </row>
    <row r="620" spans="1:7" ht="15.75" hidden="1" customHeight="1" x14ac:dyDescent="0.25">
      <c r="A620" s="78" t="s">
        <v>1151</v>
      </c>
      <c r="B620" s="79" t="s">
        <v>1152</v>
      </c>
      <c r="C620" s="66">
        <v>0</v>
      </c>
      <c r="D620" s="66">
        <v>0</v>
      </c>
      <c r="E620" s="83">
        <f t="shared" si="2"/>
        <v>0</v>
      </c>
      <c r="F620" s="66">
        <v>0</v>
      </c>
      <c r="G620" s="66">
        <v>29580000</v>
      </c>
    </row>
    <row r="621" spans="1:7" ht="15.75" hidden="1" customHeight="1" x14ac:dyDescent="0.25">
      <c r="A621" s="78" t="s">
        <v>1153</v>
      </c>
      <c r="B621" s="79" t="s">
        <v>1154</v>
      </c>
      <c r="C621" s="66">
        <v>70000000</v>
      </c>
      <c r="D621" s="66">
        <v>69980000</v>
      </c>
      <c r="E621" s="83">
        <f t="shared" si="2"/>
        <v>20000</v>
      </c>
      <c r="F621" s="66">
        <v>99.97</v>
      </c>
      <c r="G621" s="66">
        <v>202227000</v>
      </c>
    </row>
    <row r="622" spans="1:7" ht="15.75" hidden="1" customHeight="1" x14ac:dyDescent="0.25">
      <c r="A622" s="78" t="s">
        <v>1155</v>
      </c>
      <c r="B622" s="79" t="s">
        <v>1156</v>
      </c>
      <c r="C622" s="66">
        <v>6478579377</v>
      </c>
      <c r="D622" s="66">
        <v>6384268849.2600002</v>
      </c>
      <c r="E622" s="83">
        <f t="shared" si="2"/>
        <v>94310527.739999771</v>
      </c>
      <c r="F622" s="66">
        <v>98.54</v>
      </c>
      <c r="G622" s="66">
        <v>9004453021.9899998</v>
      </c>
    </row>
    <row r="623" spans="1:7" ht="15.75" hidden="1" customHeight="1" x14ac:dyDescent="0.25">
      <c r="A623" s="78" t="s">
        <v>1157</v>
      </c>
      <c r="B623" s="79" t="s">
        <v>1158</v>
      </c>
      <c r="C623" s="66">
        <v>5978969990</v>
      </c>
      <c r="D623" s="66">
        <v>5903267485.3999996</v>
      </c>
      <c r="E623" s="83">
        <f t="shared" si="2"/>
        <v>75702504.600000381</v>
      </c>
      <c r="F623" s="66">
        <v>98.73</v>
      </c>
      <c r="G623" s="66">
        <v>6918821588.9899998</v>
      </c>
    </row>
    <row r="624" spans="1:7" ht="15.75" hidden="1" customHeight="1" x14ac:dyDescent="0.25">
      <c r="A624" s="78" t="s">
        <v>1159</v>
      </c>
      <c r="B624" s="79" t="s">
        <v>1160</v>
      </c>
      <c r="C624" s="66">
        <v>0</v>
      </c>
      <c r="D624" s="66">
        <v>0</v>
      </c>
      <c r="E624" s="83">
        <f t="shared" si="2"/>
        <v>0</v>
      </c>
      <c r="F624" s="66">
        <v>0</v>
      </c>
      <c r="G624" s="66">
        <v>395678961</v>
      </c>
    </row>
    <row r="625" spans="1:7" ht="15.75" hidden="1" customHeight="1" x14ac:dyDescent="0.25">
      <c r="A625" s="78" t="s">
        <v>1161</v>
      </c>
      <c r="B625" s="79" t="s">
        <v>1162</v>
      </c>
      <c r="C625" s="66">
        <v>0</v>
      </c>
      <c r="D625" s="66">
        <v>0</v>
      </c>
      <c r="E625" s="83">
        <f t="shared" si="2"/>
        <v>0</v>
      </c>
      <c r="F625" s="66">
        <v>0</v>
      </c>
      <c r="G625" s="66">
        <v>19200000</v>
      </c>
    </row>
    <row r="626" spans="1:7" ht="15.75" hidden="1" customHeight="1" x14ac:dyDescent="0.25">
      <c r="A626" s="78" t="s">
        <v>1163</v>
      </c>
      <c r="B626" s="79" t="s">
        <v>1164</v>
      </c>
      <c r="C626" s="66">
        <v>282038987</v>
      </c>
      <c r="D626" s="66">
        <v>280367363.86000001</v>
      </c>
      <c r="E626" s="83">
        <f t="shared" si="2"/>
        <v>1671623.1399999857</v>
      </c>
      <c r="F626" s="66">
        <v>99.41</v>
      </c>
      <c r="G626" s="66">
        <v>343106792</v>
      </c>
    </row>
    <row r="627" spans="1:7" ht="15.75" hidden="1" customHeight="1" x14ac:dyDescent="0.25">
      <c r="A627" s="78" t="s">
        <v>1165</v>
      </c>
      <c r="B627" s="79" t="s">
        <v>1166</v>
      </c>
      <c r="C627" s="66">
        <v>190000000</v>
      </c>
      <c r="D627" s="66">
        <v>174000000</v>
      </c>
      <c r="E627" s="83">
        <f t="shared" si="2"/>
        <v>16000000</v>
      </c>
      <c r="F627" s="66">
        <v>91.58</v>
      </c>
      <c r="G627" s="66">
        <v>174000000</v>
      </c>
    </row>
    <row r="628" spans="1:7" ht="15.75" hidden="1" customHeight="1" x14ac:dyDescent="0.25">
      <c r="A628" s="78" t="s">
        <v>1167</v>
      </c>
      <c r="B628" s="79" t="s">
        <v>1168</v>
      </c>
      <c r="C628" s="66">
        <v>27570400</v>
      </c>
      <c r="D628" s="66">
        <v>26634000</v>
      </c>
      <c r="E628" s="83">
        <f t="shared" si="2"/>
        <v>936400</v>
      </c>
      <c r="F628" s="66">
        <v>96.6</v>
      </c>
      <c r="G628" s="66">
        <v>37192000</v>
      </c>
    </row>
    <row r="629" spans="1:7" ht="15.75" hidden="1" customHeight="1" x14ac:dyDescent="0.25">
      <c r="A629" s="78" t="s">
        <v>1169</v>
      </c>
      <c r="B629" s="79" t="s">
        <v>1170</v>
      </c>
      <c r="C629" s="66">
        <v>0</v>
      </c>
      <c r="D629" s="66">
        <v>0</v>
      </c>
      <c r="E629" s="83">
        <f t="shared" si="2"/>
        <v>0</v>
      </c>
      <c r="F629" s="66">
        <v>0</v>
      </c>
      <c r="G629" s="66">
        <v>1116453680</v>
      </c>
    </row>
    <row r="630" spans="1:7" ht="15.75" hidden="1" customHeight="1" x14ac:dyDescent="0.25">
      <c r="A630" s="78" t="s">
        <v>1171</v>
      </c>
      <c r="B630" s="79" t="s">
        <v>1172</v>
      </c>
      <c r="C630" s="66">
        <v>1126500000</v>
      </c>
      <c r="D630" s="66">
        <v>1121885000</v>
      </c>
      <c r="E630" s="83">
        <f t="shared" si="2"/>
        <v>4615000</v>
      </c>
      <c r="F630" s="66">
        <v>99.59</v>
      </c>
      <c r="G630" s="66">
        <v>1959542438</v>
      </c>
    </row>
    <row r="631" spans="1:7" ht="15.75" hidden="1" customHeight="1" x14ac:dyDescent="0.25">
      <c r="A631" s="78" t="s">
        <v>1173</v>
      </c>
      <c r="B631" s="79" t="s">
        <v>1174</v>
      </c>
      <c r="C631" s="66">
        <v>945000000</v>
      </c>
      <c r="D631" s="66">
        <v>940650000</v>
      </c>
      <c r="E631" s="83">
        <f t="shared" si="2"/>
        <v>4350000</v>
      </c>
      <c r="F631" s="66">
        <v>99.54</v>
      </c>
      <c r="G631" s="66">
        <v>1131254000</v>
      </c>
    </row>
    <row r="632" spans="1:7" ht="15.75" hidden="1" customHeight="1" x14ac:dyDescent="0.25">
      <c r="A632" s="78" t="s">
        <v>1175</v>
      </c>
      <c r="B632" s="79" t="s">
        <v>1176</v>
      </c>
      <c r="C632" s="66">
        <v>122300000</v>
      </c>
      <c r="D632" s="66">
        <v>122299000</v>
      </c>
      <c r="E632" s="83">
        <f t="shared" si="2"/>
        <v>1000</v>
      </c>
      <c r="F632" s="66">
        <v>100</v>
      </c>
      <c r="G632" s="66">
        <v>69999950</v>
      </c>
    </row>
    <row r="633" spans="1:7" ht="15.75" hidden="1" customHeight="1" x14ac:dyDescent="0.25">
      <c r="A633" s="78" t="s">
        <v>1177</v>
      </c>
      <c r="B633" s="79" t="s">
        <v>1178</v>
      </c>
      <c r="C633" s="66">
        <v>0</v>
      </c>
      <c r="D633" s="66">
        <v>0</v>
      </c>
      <c r="E633" s="83">
        <f t="shared" si="2"/>
        <v>0</v>
      </c>
      <c r="F633" s="66">
        <v>0</v>
      </c>
      <c r="G633" s="66">
        <v>363219744</v>
      </c>
    </row>
    <row r="634" spans="1:7" ht="15.75" hidden="1" customHeight="1" x14ac:dyDescent="0.25">
      <c r="A634" s="78" t="s">
        <v>1179</v>
      </c>
      <c r="B634" s="79" t="s">
        <v>1180</v>
      </c>
      <c r="C634" s="66">
        <v>0</v>
      </c>
      <c r="D634" s="66">
        <v>0</v>
      </c>
      <c r="E634" s="83">
        <f t="shared" si="2"/>
        <v>0</v>
      </c>
      <c r="F634" s="66">
        <v>0</v>
      </c>
      <c r="G634" s="66">
        <v>270787144</v>
      </c>
    </row>
    <row r="635" spans="1:7" ht="15.75" hidden="1" customHeight="1" x14ac:dyDescent="0.25">
      <c r="A635" s="78" t="s">
        <v>1181</v>
      </c>
      <c r="B635" s="79" t="s">
        <v>1182</v>
      </c>
      <c r="C635" s="66">
        <v>0</v>
      </c>
      <c r="D635" s="66">
        <v>0</v>
      </c>
      <c r="E635" s="83">
        <f t="shared" si="2"/>
        <v>0</v>
      </c>
      <c r="F635" s="66">
        <v>0</v>
      </c>
      <c r="G635" s="66">
        <v>52500000</v>
      </c>
    </row>
    <row r="636" spans="1:7" ht="15.75" hidden="1" customHeight="1" x14ac:dyDescent="0.25">
      <c r="A636" s="78" t="s">
        <v>1183</v>
      </c>
      <c r="B636" s="79" t="s">
        <v>1184</v>
      </c>
      <c r="C636" s="66">
        <v>59200000</v>
      </c>
      <c r="D636" s="66">
        <v>58936000</v>
      </c>
      <c r="E636" s="83">
        <f t="shared" si="2"/>
        <v>264000</v>
      </c>
      <c r="F636" s="66">
        <v>99.55</v>
      </c>
      <c r="G636" s="66">
        <v>71781600</v>
      </c>
    </row>
    <row r="637" spans="1:7" ht="15.75" hidden="1" customHeight="1" x14ac:dyDescent="0.25">
      <c r="A637" s="78" t="s">
        <v>1185</v>
      </c>
      <c r="B637" s="79" t="s">
        <v>1186</v>
      </c>
      <c r="C637" s="66">
        <v>7000000</v>
      </c>
      <c r="D637" s="66">
        <v>6120000</v>
      </c>
      <c r="E637" s="83">
        <f t="shared" si="2"/>
        <v>880000</v>
      </c>
      <c r="F637" s="66">
        <v>87.43</v>
      </c>
      <c r="G637" s="66">
        <v>54900000</v>
      </c>
    </row>
    <row r="638" spans="1:7" ht="15.75" hidden="1" customHeight="1" x14ac:dyDescent="0.25">
      <c r="A638" s="78" t="s">
        <v>1187</v>
      </c>
      <c r="B638" s="79" t="s">
        <v>1188</v>
      </c>
      <c r="C638" s="66">
        <v>7000000</v>
      </c>
      <c r="D638" s="66">
        <v>6120000</v>
      </c>
      <c r="E638" s="83">
        <f t="shared" si="2"/>
        <v>880000</v>
      </c>
      <c r="F638" s="66">
        <v>87.43</v>
      </c>
      <c r="G638" s="66">
        <v>54900000</v>
      </c>
    </row>
    <row r="639" spans="1:7" ht="15.75" hidden="1" customHeight="1" x14ac:dyDescent="0.25">
      <c r="A639" s="78" t="s">
        <v>1189</v>
      </c>
      <c r="B639" s="79" t="s">
        <v>1190</v>
      </c>
      <c r="C639" s="66">
        <v>59500000</v>
      </c>
      <c r="D639" s="66">
        <v>59500000</v>
      </c>
      <c r="E639" s="83">
        <f t="shared" si="2"/>
        <v>0</v>
      </c>
      <c r="F639" s="66">
        <v>100</v>
      </c>
      <c r="G639" s="66">
        <v>0</v>
      </c>
    </row>
    <row r="640" spans="1:7" ht="15.75" hidden="1" customHeight="1" x14ac:dyDescent="0.25">
      <c r="A640" s="78" t="s">
        <v>1191</v>
      </c>
      <c r="B640" s="79" t="s">
        <v>1192</v>
      </c>
      <c r="C640" s="66">
        <v>59500000</v>
      </c>
      <c r="D640" s="66">
        <v>59500000</v>
      </c>
      <c r="E640" s="83">
        <f t="shared" si="2"/>
        <v>0</v>
      </c>
      <c r="F640" s="66">
        <v>100</v>
      </c>
      <c r="G640" s="66">
        <v>0</v>
      </c>
    </row>
    <row r="641" spans="1:7" ht="15.75" hidden="1" customHeight="1" x14ac:dyDescent="0.25">
      <c r="A641" s="78" t="s">
        <v>1193</v>
      </c>
      <c r="B641" s="79" t="s">
        <v>1194</v>
      </c>
      <c r="C641" s="66">
        <v>61053037597</v>
      </c>
      <c r="D641" s="66">
        <v>59329836602.5</v>
      </c>
      <c r="E641" s="83">
        <f t="shared" si="2"/>
        <v>1723200994.5</v>
      </c>
      <c r="F641" s="66">
        <v>97.18</v>
      </c>
      <c r="G641" s="66">
        <v>64494461347</v>
      </c>
    </row>
    <row r="642" spans="1:7" ht="15.75" hidden="1" customHeight="1" x14ac:dyDescent="0.25">
      <c r="A642" s="78" t="s">
        <v>1195</v>
      </c>
      <c r="B642" s="79" t="s">
        <v>1196</v>
      </c>
      <c r="C642" s="66">
        <v>61015405597</v>
      </c>
      <c r="D642" s="66">
        <v>59292236602.5</v>
      </c>
      <c r="E642" s="83">
        <f t="shared" si="2"/>
        <v>1723168994.5</v>
      </c>
      <c r="F642" s="66">
        <v>97.18</v>
      </c>
      <c r="G642" s="66">
        <v>64494461347</v>
      </c>
    </row>
    <row r="643" spans="1:7" ht="15.75" hidden="1" customHeight="1" x14ac:dyDescent="0.25">
      <c r="A643" s="78" t="s">
        <v>1197</v>
      </c>
      <c r="B643" s="79" t="s">
        <v>1198</v>
      </c>
      <c r="C643" s="66">
        <v>44409179963</v>
      </c>
      <c r="D643" s="66">
        <v>43342215602.5</v>
      </c>
      <c r="E643" s="83">
        <f t="shared" si="2"/>
        <v>1066964360.5</v>
      </c>
      <c r="F643" s="66">
        <v>97.6</v>
      </c>
      <c r="G643" s="66">
        <v>28946752798</v>
      </c>
    </row>
    <row r="644" spans="1:7" ht="15.75" hidden="1" customHeight="1" x14ac:dyDescent="0.25">
      <c r="A644" s="78" t="s">
        <v>1199</v>
      </c>
      <c r="B644" s="79" t="s">
        <v>1200</v>
      </c>
      <c r="C644" s="66">
        <v>16317979634</v>
      </c>
      <c r="D644" s="66">
        <v>15702961000</v>
      </c>
      <c r="E644" s="83">
        <f t="shared" si="2"/>
        <v>615018634</v>
      </c>
      <c r="F644" s="66">
        <v>96.23</v>
      </c>
      <c r="G644" s="66">
        <v>33043913549</v>
      </c>
    </row>
    <row r="645" spans="1:7" ht="15.75" hidden="1" customHeight="1" x14ac:dyDescent="0.25">
      <c r="A645" s="78" t="s">
        <v>1201</v>
      </c>
      <c r="B645" s="79" t="s">
        <v>1202</v>
      </c>
      <c r="C645" s="66">
        <v>188602000</v>
      </c>
      <c r="D645" s="66">
        <v>161250000</v>
      </c>
      <c r="E645" s="83">
        <f t="shared" si="2"/>
        <v>27352000</v>
      </c>
      <c r="F645" s="66">
        <v>85.5</v>
      </c>
      <c r="G645" s="66">
        <v>1000710000</v>
      </c>
    </row>
    <row r="646" spans="1:7" ht="15.75" hidden="1" customHeight="1" x14ac:dyDescent="0.25">
      <c r="A646" s="78" t="s">
        <v>1203</v>
      </c>
      <c r="B646" s="79" t="s">
        <v>1204</v>
      </c>
      <c r="C646" s="66">
        <v>99644000</v>
      </c>
      <c r="D646" s="66">
        <v>85810000</v>
      </c>
      <c r="E646" s="83">
        <f t="shared" si="2"/>
        <v>13834000</v>
      </c>
      <c r="F646" s="66">
        <v>86.12</v>
      </c>
      <c r="G646" s="66">
        <v>1503085000</v>
      </c>
    </row>
    <row r="647" spans="1:7" ht="15.75" hidden="1" customHeight="1" x14ac:dyDescent="0.25">
      <c r="A647" s="78" t="s">
        <v>1205</v>
      </c>
      <c r="B647" s="79" t="s">
        <v>1206</v>
      </c>
      <c r="C647" s="66">
        <v>37632000</v>
      </c>
      <c r="D647" s="66">
        <v>37600000</v>
      </c>
      <c r="E647" s="83">
        <f t="shared" si="2"/>
        <v>32000</v>
      </c>
      <c r="F647" s="66">
        <v>99.91</v>
      </c>
      <c r="G647" s="66">
        <v>0</v>
      </c>
    </row>
    <row r="648" spans="1:7" ht="15.75" hidden="1" customHeight="1" x14ac:dyDescent="0.25">
      <c r="A648" s="78" t="s">
        <v>1207</v>
      </c>
      <c r="B648" s="79" t="s">
        <v>1208</v>
      </c>
      <c r="C648" s="66">
        <v>37632000</v>
      </c>
      <c r="D648" s="66">
        <v>37600000</v>
      </c>
      <c r="E648" s="83">
        <f t="shared" si="2"/>
        <v>32000</v>
      </c>
      <c r="F648" s="66">
        <v>99.91</v>
      </c>
      <c r="G648" s="66">
        <v>0</v>
      </c>
    </row>
    <row r="649" spans="1:7" ht="15.75" hidden="1" customHeight="1" x14ac:dyDescent="0.25">
      <c r="A649" s="78" t="s">
        <v>1209</v>
      </c>
      <c r="B649" s="79" t="s">
        <v>1210</v>
      </c>
      <c r="C649" s="66">
        <v>18713074249</v>
      </c>
      <c r="D649" s="66">
        <v>17967093734</v>
      </c>
      <c r="E649" s="83">
        <f t="shared" si="2"/>
        <v>745980515</v>
      </c>
      <c r="F649" s="66">
        <v>96.01</v>
      </c>
      <c r="G649" s="66">
        <v>36272535959</v>
      </c>
    </row>
    <row r="650" spans="1:7" ht="15.75" hidden="1" customHeight="1" x14ac:dyDescent="0.25">
      <c r="A650" s="78" t="s">
        <v>1211</v>
      </c>
      <c r="B650" s="79" t="s">
        <v>1212</v>
      </c>
      <c r="C650" s="66">
        <v>13333899940</v>
      </c>
      <c r="D650" s="66">
        <v>12845857114</v>
      </c>
      <c r="E650" s="83">
        <f t="shared" si="2"/>
        <v>488042826</v>
      </c>
      <c r="F650" s="66">
        <v>96.34</v>
      </c>
      <c r="G650" s="66">
        <v>24842708500</v>
      </c>
    </row>
    <row r="651" spans="1:7" ht="15.75" hidden="1" customHeight="1" x14ac:dyDescent="0.25">
      <c r="A651" s="78" t="s">
        <v>1213</v>
      </c>
      <c r="B651" s="79" t="s">
        <v>1214</v>
      </c>
      <c r="C651" s="66">
        <v>594178440</v>
      </c>
      <c r="D651" s="66">
        <v>593932800</v>
      </c>
      <c r="E651" s="83">
        <f t="shared" si="2"/>
        <v>245640</v>
      </c>
      <c r="F651" s="66">
        <v>99.96</v>
      </c>
      <c r="G651" s="66">
        <v>1195959500</v>
      </c>
    </row>
    <row r="652" spans="1:7" ht="15.75" hidden="1" customHeight="1" x14ac:dyDescent="0.25">
      <c r="A652" s="78" t="s">
        <v>1215</v>
      </c>
      <c r="B652" s="79" t="s">
        <v>1216</v>
      </c>
      <c r="C652" s="66">
        <v>187321500</v>
      </c>
      <c r="D652" s="66">
        <v>168381000</v>
      </c>
      <c r="E652" s="83">
        <f t="shared" si="2"/>
        <v>18940500</v>
      </c>
      <c r="F652" s="66">
        <v>89.89</v>
      </c>
      <c r="G652" s="66">
        <v>129250000</v>
      </c>
    </row>
    <row r="653" spans="1:7" ht="15.75" hidden="1" customHeight="1" x14ac:dyDescent="0.25">
      <c r="A653" s="78" t="s">
        <v>1217</v>
      </c>
      <c r="B653" s="79" t="s">
        <v>1218</v>
      </c>
      <c r="C653" s="66">
        <v>0</v>
      </c>
      <c r="D653" s="66">
        <v>0</v>
      </c>
      <c r="E653" s="83">
        <f t="shared" si="2"/>
        <v>0</v>
      </c>
      <c r="F653" s="66">
        <v>0</v>
      </c>
      <c r="G653" s="66">
        <v>1230000000</v>
      </c>
    </row>
    <row r="654" spans="1:7" ht="15.75" hidden="1" customHeight="1" x14ac:dyDescent="0.25">
      <c r="A654" s="78" t="s">
        <v>1219</v>
      </c>
      <c r="B654" s="79" t="s">
        <v>1220</v>
      </c>
      <c r="C654" s="66">
        <v>9804400000</v>
      </c>
      <c r="D654" s="66">
        <v>9340650000</v>
      </c>
      <c r="E654" s="83">
        <f t="shared" si="2"/>
        <v>463750000</v>
      </c>
      <c r="F654" s="66">
        <v>95.27</v>
      </c>
      <c r="G654" s="66">
        <v>22251499000</v>
      </c>
    </row>
    <row r="655" spans="1:7" ht="15.75" hidden="1" customHeight="1" x14ac:dyDescent="0.25">
      <c r="A655" s="78" t="s">
        <v>1221</v>
      </c>
      <c r="B655" s="79" t="s">
        <v>1222</v>
      </c>
      <c r="C655" s="66">
        <v>0</v>
      </c>
      <c r="D655" s="66">
        <v>0</v>
      </c>
      <c r="E655" s="83">
        <f t="shared" si="2"/>
        <v>0</v>
      </c>
      <c r="F655" s="66">
        <v>0</v>
      </c>
      <c r="G655" s="66">
        <v>36000000</v>
      </c>
    </row>
    <row r="656" spans="1:7" ht="15.75" hidden="1" customHeight="1" x14ac:dyDescent="0.25">
      <c r="A656" s="78" t="s">
        <v>1223</v>
      </c>
      <c r="B656" s="79" t="s">
        <v>1224</v>
      </c>
      <c r="C656" s="66">
        <v>2748000000</v>
      </c>
      <c r="D656" s="66">
        <v>2742893314</v>
      </c>
      <c r="E656" s="83">
        <f t="shared" si="2"/>
        <v>5106686</v>
      </c>
      <c r="F656" s="66">
        <v>99.81</v>
      </c>
      <c r="G656" s="66">
        <v>0</v>
      </c>
    </row>
    <row r="657" spans="1:7" ht="15.75" hidden="1" customHeight="1" x14ac:dyDescent="0.25">
      <c r="A657" s="78" t="s">
        <v>1225</v>
      </c>
      <c r="B657" s="79" t="s">
        <v>1226</v>
      </c>
      <c r="C657" s="66">
        <v>5379174309</v>
      </c>
      <c r="D657" s="66">
        <v>5121236620</v>
      </c>
      <c r="E657" s="83">
        <f t="shared" si="2"/>
        <v>257937689</v>
      </c>
      <c r="F657" s="66">
        <v>95.2</v>
      </c>
      <c r="G657" s="66">
        <v>11429827459</v>
      </c>
    </row>
    <row r="658" spans="1:7" ht="15.75" hidden="1" customHeight="1" x14ac:dyDescent="0.25">
      <c r="A658" s="78" t="s">
        <v>1227</v>
      </c>
      <c r="B658" s="79" t="s">
        <v>1228</v>
      </c>
      <c r="C658" s="66">
        <v>4983412500</v>
      </c>
      <c r="D658" s="66">
        <v>4776001356</v>
      </c>
      <c r="E658" s="83">
        <f t="shared" si="2"/>
        <v>207411144</v>
      </c>
      <c r="F658" s="66">
        <v>95.84</v>
      </c>
      <c r="G658" s="66">
        <v>7092859709</v>
      </c>
    </row>
    <row r="659" spans="1:7" ht="15.75" hidden="1" customHeight="1" x14ac:dyDescent="0.25">
      <c r="A659" s="78" t="s">
        <v>1229</v>
      </c>
      <c r="B659" s="79" t="s">
        <v>1230</v>
      </c>
      <c r="C659" s="66">
        <v>395761809</v>
      </c>
      <c r="D659" s="66">
        <v>345235264</v>
      </c>
      <c r="E659" s="83">
        <f t="shared" si="2"/>
        <v>50526545</v>
      </c>
      <c r="F659" s="66">
        <v>87.23</v>
      </c>
      <c r="G659" s="66">
        <v>4336967750</v>
      </c>
    </row>
    <row r="660" spans="1:7" ht="15.75" hidden="1" customHeight="1" x14ac:dyDescent="0.25">
      <c r="A660" s="78" t="s">
        <v>1231</v>
      </c>
      <c r="B660" s="79" t="s">
        <v>1232</v>
      </c>
      <c r="C660" s="66">
        <v>63337997563</v>
      </c>
      <c r="D660" s="66">
        <v>63300401055</v>
      </c>
      <c r="E660" s="83">
        <f t="shared" si="2"/>
        <v>37596508</v>
      </c>
      <c r="F660" s="66">
        <v>99.94</v>
      </c>
      <c r="G660" s="66">
        <v>66063442346.400002</v>
      </c>
    </row>
    <row r="661" spans="1:7" ht="15.75" hidden="1" customHeight="1" x14ac:dyDescent="0.25">
      <c r="A661" s="78" t="s">
        <v>1233</v>
      </c>
      <c r="B661" s="79" t="s">
        <v>1232</v>
      </c>
      <c r="C661" s="66">
        <v>63337997563</v>
      </c>
      <c r="D661" s="66">
        <v>63300401055</v>
      </c>
      <c r="E661" s="83">
        <f t="shared" si="2"/>
        <v>37596508</v>
      </c>
      <c r="F661" s="66">
        <v>99.94</v>
      </c>
      <c r="G661" s="66">
        <v>66063442346.400002</v>
      </c>
    </row>
    <row r="662" spans="1:7" ht="15.75" hidden="1" customHeight="1" x14ac:dyDescent="0.25">
      <c r="A662" s="78" t="s">
        <v>1234</v>
      </c>
      <c r="B662" s="79" t="s">
        <v>1232</v>
      </c>
      <c r="C662" s="66">
        <v>63337997563</v>
      </c>
      <c r="D662" s="66">
        <v>63300401055</v>
      </c>
      <c r="E662" s="83">
        <f t="shared" si="2"/>
        <v>37596508</v>
      </c>
      <c r="F662" s="66">
        <v>99.94</v>
      </c>
      <c r="G662" s="66">
        <v>66063442346.400002</v>
      </c>
    </row>
    <row r="663" spans="1:7" ht="15.75" hidden="1" customHeight="1" x14ac:dyDescent="0.25">
      <c r="A663" s="78" t="s">
        <v>1235</v>
      </c>
      <c r="B663" s="79" t="s">
        <v>1236</v>
      </c>
      <c r="C663" s="66">
        <v>21252619600</v>
      </c>
      <c r="D663" s="66">
        <v>20143188538</v>
      </c>
      <c r="E663" s="83">
        <f t="shared" si="2"/>
        <v>1109431062</v>
      </c>
      <c r="F663" s="66">
        <v>94.78</v>
      </c>
      <c r="G663" s="66">
        <v>0</v>
      </c>
    </row>
    <row r="664" spans="1:7" ht="15.75" hidden="1" customHeight="1" x14ac:dyDescent="0.25">
      <c r="A664" s="78" t="s">
        <v>1237</v>
      </c>
      <c r="B664" s="79" t="s">
        <v>1236</v>
      </c>
      <c r="C664" s="66">
        <v>21252619600</v>
      </c>
      <c r="D664" s="66">
        <v>20143188538</v>
      </c>
      <c r="E664" s="83">
        <f t="shared" si="2"/>
        <v>1109431062</v>
      </c>
      <c r="F664" s="66">
        <v>94.78</v>
      </c>
      <c r="G664" s="66">
        <v>0</v>
      </c>
    </row>
    <row r="665" spans="1:7" ht="15.75" hidden="1" customHeight="1" x14ac:dyDescent="0.25">
      <c r="A665" s="78" t="s">
        <v>1238</v>
      </c>
      <c r="B665" s="79" t="s">
        <v>1236</v>
      </c>
      <c r="C665" s="66">
        <v>21252619600</v>
      </c>
      <c r="D665" s="66">
        <v>20143188538</v>
      </c>
      <c r="E665" s="83">
        <f t="shared" si="2"/>
        <v>1109431062</v>
      </c>
      <c r="F665" s="66">
        <v>94.78</v>
      </c>
      <c r="G665" s="66">
        <v>0</v>
      </c>
    </row>
    <row r="666" spans="1:7" ht="15.75" hidden="1" customHeight="1" x14ac:dyDescent="0.25">
      <c r="A666" s="78" t="s">
        <v>1239</v>
      </c>
      <c r="B666" s="79" t="s">
        <v>1240</v>
      </c>
      <c r="C666" s="66">
        <v>112681218395</v>
      </c>
      <c r="D666" s="66">
        <v>108582494909</v>
      </c>
      <c r="E666" s="83">
        <f t="shared" si="2"/>
        <v>4098723486</v>
      </c>
      <c r="F666" s="66">
        <v>96.36</v>
      </c>
      <c r="G666" s="66">
        <v>96159790374</v>
      </c>
    </row>
    <row r="667" spans="1:7" ht="15.75" hidden="1" customHeight="1" x14ac:dyDescent="0.25">
      <c r="A667" s="78" t="s">
        <v>1241</v>
      </c>
      <c r="B667" s="79" t="s">
        <v>1240</v>
      </c>
      <c r="C667" s="66">
        <v>112681218395</v>
      </c>
      <c r="D667" s="66">
        <v>108582494909</v>
      </c>
      <c r="E667" s="83">
        <f t="shared" si="2"/>
        <v>4098723486</v>
      </c>
      <c r="F667" s="66">
        <v>96.36</v>
      </c>
      <c r="G667" s="66">
        <v>96159790374</v>
      </c>
    </row>
    <row r="668" spans="1:7" ht="15.75" hidden="1" customHeight="1" x14ac:dyDescent="0.25">
      <c r="A668" s="78" t="s">
        <v>1242</v>
      </c>
      <c r="B668" s="79" t="s">
        <v>1240</v>
      </c>
      <c r="C668" s="66">
        <v>112681218395</v>
      </c>
      <c r="D668" s="66">
        <v>108582494909</v>
      </c>
      <c r="E668" s="83">
        <f t="shared" si="2"/>
        <v>4098723486</v>
      </c>
      <c r="F668" s="66">
        <v>96.36</v>
      </c>
      <c r="G668" s="66">
        <v>96159790374</v>
      </c>
    </row>
    <row r="669" spans="1:7" ht="15.75" hidden="1" customHeight="1" x14ac:dyDescent="0.25">
      <c r="A669" s="78" t="s">
        <v>1243</v>
      </c>
      <c r="B669" s="79" t="s">
        <v>1244</v>
      </c>
      <c r="C669" s="66">
        <v>7103086992</v>
      </c>
      <c r="D669" s="66">
        <v>7013084417</v>
      </c>
      <c r="E669" s="83">
        <f t="shared" si="2"/>
        <v>90002575</v>
      </c>
      <c r="F669" s="66">
        <v>98.73</v>
      </c>
      <c r="G669" s="66">
        <v>8248550213</v>
      </c>
    </row>
    <row r="670" spans="1:7" ht="15.75" hidden="1" customHeight="1" x14ac:dyDescent="0.25">
      <c r="A670" s="78" t="s">
        <v>1245</v>
      </c>
      <c r="B670" s="79" t="s">
        <v>1246</v>
      </c>
      <c r="C670" s="66">
        <v>6823086992</v>
      </c>
      <c r="D670" s="66">
        <v>7013084417</v>
      </c>
      <c r="E670" s="83">
        <f t="shared" si="2"/>
        <v>-189997425</v>
      </c>
      <c r="F670" s="66">
        <v>102.78</v>
      </c>
      <c r="G670" s="66">
        <v>8248550213</v>
      </c>
    </row>
    <row r="671" spans="1:7" ht="15.75" hidden="1" customHeight="1" x14ac:dyDescent="0.25">
      <c r="A671" s="78" t="s">
        <v>1247</v>
      </c>
      <c r="B671" s="79" t="s">
        <v>1248</v>
      </c>
      <c r="C671" s="66">
        <v>6823086992</v>
      </c>
      <c r="D671" s="66">
        <v>7013084417</v>
      </c>
      <c r="E671" s="83">
        <f t="shared" si="2"/>
        <v>-189997425</v>
      </c>
      <c r="F671" s="66">
        <v>102.78</v>
      </c>
      <c r="G671" s="66">
        <v>8248550213</v>
      </c>
    </row>
    <row r="672" spans="1:7" ht="15.75" hidden="1" customHeight="1" x14ac:dyDescent="0.25">
      <c r="A672" s="78" t="s">
        <v>1249</v>
      </c>
      <c r="B672" s="79" t="s">
        <v>1248</v>
      </c>
      <c r="C672" s="66">
        <v>6823086992</v>
      </c>
      <c r="D672" s="66">
        <v>7013084417</v>
      </c>
      <c r="E672" s="83">
        <f t="shared" si="2"/>
        <v>-189997425</v>
      </c>
      <c r="F672" s="66">
        <v>102.78</v>
      </c>
      <c r="G672" s="66">
        <v>8248550213</v>
      </c>
    </row>
    <row r="673" spans="1:7" ht="15.75" hidden="1" customHeight="1" x14ac:dyDescent="0.25">
      <c r="A673" s="78" t="s">
        <v>1250</v>
      </c>
      <c r="B673" s="79" t="s">
        <v>1251</v>
      </c>
      <c r="C673" s="66">
        <v>280000000</v>
      </c>
      <c r="D673" s="66">
        <v>0</v>
      </c>
      <c r="E673" s="83">
        <f t="shared" si="2"/>
        <v>280000000</v>
      </c>
      <c r="F673" s="66">
        <v>0</v>
      </c>
      <c r="G673" s="66">
        <v>0</v>
      </c>
    </row>
    <row r="674" spans="1:7" ht="15.75" hidden="1" customHeight="1" x14ac:dyDescent="0.25">
      <c r="A674" s="78" t="s">
        <v>1252</v>
      </c>
      <c r="B674" s="79" t="s">
        <v>1253</v>
      </c>
      <c r="C674" s="66">
        <v>280000000</v>
      </c>
      <c r="D674" s="66">
        <v>0</v>
      </c>
      <c r="E674" s="83">
        <f t="shared" si="2"/>
        <v>280000000</v>
      </c>
      <c r="F674" s="66">
        <v>0</v>
      </c>
      <c r="G674" s="66">
        <v>0</v>
      </c>
    </row>
    <row r="675" spans="1:7" ht="15.75" hidden="1" customHeight="1" x14ac:dyDescent="0.25">
      <c r="A675" s="78" t="s">
        <v>1254</v>
      </c>
      <c r="B675" s="79" t="s">
        <v>1253</v>
      </c>
      <c r="C675" s="66">
        <v>280000000</v>
      </c>
      <c r="D675" s="66">
        <v>0</v>
      </c>
      <c r="E675" s="83">
        <f t="shared" si="2"/>
        <v>280000000</v>
      </c>
      <c r="F675" s="66">
        <v>0</v>
      </c>
      <c r="G675" s="66">
        <v>0</v>
      </c>
    </row>
    <row r="676" spans="1:7" ht="15.75" hidden="1" customHeight="1" x14ac:dyDescent="0.25">
      <c r="A676" s="78" t="s">
        <v>1255</v>
      </c>
      <c r="B676" s="79" t="s">
        <v>1256</v>
      </c>
      <c r="C676" s="66">
        <v>79850000</v>
      </c>
      <c r="D676" s="66">
        <v>79850000</v>
      </c>
      <c r="E676" s="83">
        <f t="shared" si="2"/>
        <v>0</v>
      </c>
      <c r="F676" s="66">
        <v>100</v>
      </c>
      <c r="G676" s="66">
        <v>0</v>
      </c>
    </row>
    <row r="677" spans="1:7" ht="15.75" hidden="1" customHeight="1" x14ac:dyDescent="0.25">
      <c r="A677" s="78" t="s">
        <v>1257</v>
      </c>
      <c r="B677" s="79" t="s">
        <v>1258</v>
      </c>
      <c r="C677" s="66">
        <v>79850000</v>
      </c>
      <c r="D677" s="66">
        <v>79850000</v>
      </c>
      <c r="E677" s="83">
        <f t="shared" si="2"/>
        <v>0</v>
      </c>
      <c r="F677" s="66">
        <v>100</v>
      </c>
      <c r="G677" s="66">
        <v>0</v>
      </c>
    </row>
    <row r="678" spans="1:7" ht="15.75" hidden="1" customHeight="1" x14ac:dyDescent="0.25">
      <c r="A678" s="78" t="s">
        <v>1259</v>
      </c>
      <c r="B678" s="79" t="s">
        <v>1258</v>
      </c>
      <c r="C678" s="66">
        <v>79850000</v>
      </c>
      <c r="D678" s="66">
        <v>79850000</v>
      </c>
      <c r="E678" s="83">
        <f t="shared" si="2"/>
        <v>0</v>
      </c>
      <c r="F678" s="66">
        <v>100</v>
      </c>
      <c r="G678" s="66">
        <v>0</v>
      </c>
    </row>
    <row r="679" spans="1:7" ht="15.75" hidden="1" customHeight="1" x14ac:dyDescent="0.25">
      <c r="A679" s="78" t="s">
        <v>1260</v>
      </c>
      <c r="B679" s="79" t="s">
        <v>1258</v>
      </c>
      <c r="C679" s="66">
        <v>79850000</v>
      </c>
      <c r="D679" s="66">
        <v>79850000</v>
      </c>
      <c r="E679" s="83">
        <f t="shared" si="2"/>
        <v>0</v>
      </c>
      <c r="F679" s="66">
        <v>100</v>
      </c>
      <c r="G679" s="66">
        <v>0</v>
      </c>
    </row>
    <row r="680" spans="1:7" ht="15.75" hidden="1" customHeight="1" x14ac:dyDescent="0.25">
      <c r="A680" s="78" t="s">
        <v>1261</v>
      </c>
      <c r="B680" s="79" t="s">
        <v>1262</v>
      </c>
      <c r="C680" s="66">
        <v>132474919900</v>
      </c>
      <c r="D680" s="66">
        <v>131315302420</v>
      </c>
      <c r="E680" s="83">
        <f t="shared" si="2"/>
        <v>1159617480</v>
      </c>
      <c r="F680" s="66">
        <v>99.12</v>
      </c>
      <c r="G680" s="66">
        <v>96443567581</v>
      </c>
    </row>
    <row r="681" spans="1:7" ht="15.75" hidden="1" customHeight="1" x14ac:dyDescent="0.25">
      <c r="A681" s="78" t="s">
        <v>1263</v>
      </c>
      <c r="B681" s="79" t="s">
        <v>1264</v>
      </c>
      <c r="C681" s="66">
        <v>46578006000</v>
      </c>
      <c r="D681" s="66">
        <v>46577818000</v>
      </c>
      <c r="E681" s="83">
        <f t="shared" si="2"/>
        <v>188000</v>
      </c>
      <c r="F681" s="66">
        <v>100</v>
      </c>
      <c r="G681" s="66">
        <v>27823163000</v>
      </c>
    </row>
    <row r="682" spans="1:7" ht="15.75" hidden="1" customHeight="1" x14ac:dyDescent="0.25">
      <c r="A682" s="78" t="s">
        <v>1265</v>
      </c>
      <c r="B682" s="79" t="s">
        <v>1266</v>
      </c>
      <c r="C682" s="66">
        <v>46378006000</v>
      </c>
      <c r="D682" s="66">
        <v>46378006000</v>
      </c>
      <c r="E682" s="83">
        <f t="shared" si="2"/>
        <v>0</v>
      </c>
      <c r="F682" s="66">
        <v>100</v>
      </c>
      <c r="G682" s="66">
        <v>27673460000</v>
      </c>
    </row>
    <row r="683" spans="1:7" ht="15.75" hidden="1" customHeight="1" x14ac:dyDescent="0.25">
      <c r="A683" s="78" t="s">
        <v>1267</v>
      </c>
      <c r="B683" s="79" t="s">
        <v>1266</v>
      </c>
      <c r="C683" s="66">
        <v>46378006000</v>
      </c>
      <c r="D683" s="66">
        <v>46378006000</v>
      </c>
      <c r="E683" s="83">
        <f t="shared" si="2"/>
        <v>0</v>
      </c>
      <c r="F683" s="66">
        <v>100</v>
      </c>
      <c r="G683" s="66">
        <v>27673460000</v>
      </c>
    </row>
    <row r="684" spans="1:7" ht="15.75" hidden="1" customHeight="1" x14ac:dyDescent="0.25">
      <c r="A684" s="78" t="s">
        <v>1268</v>
      </c>
      <c r="B684" s="79" t="s">
        <v>1269</v>
      </c>
      <c r="C684" s="66">
        <v>200000000</v>
      </c>
      <c r="D684" s="66">
        <v>199812000</v>
      </c>
      <c r="E684" s="83">
        <f t="shared" si="2"/>
        <v>188000</v>
      </c>
      <c r="F684" s="66">
        <v>99.91</v>
      </c>
      <c r="G684" s="66">
        <v>149703000</v>
      </c>
    </row>
    <row r="685" spans="1:7" ht="15.75" hidden="1" customHeight="1" x14ac:dyDescent="0.25">
      <c r="A685" s="78" t="s">
        <v>1270</v>
      </c>
      <c r="B685" s="79" t="s">
        <v>1269</v>
      </c>
      <c r="C685" s="66">
        <v>200000000</v>
      </c>
      <c r="D685" s="66">
        <v>199812000</v>
      </c>
      <c r="E685" s="83">
        <f t="shared" si="2"/>
        <v>188000</v>
      </c>
      <c r="F685" s="66">
        <v>99.91</v>
      </c>
      <c r="G685" s="66">
        <v>149703000</v>
      </c>
    </row>
    <row r="686" spans="1:7" ht="15.75" hidden="1" customHeight="1" x14ac:dyDescent="0.25">
      <c r="A686" s="78" t="s">
        <v>1271</v>
      </c>
      <c r="B686" s="79" t="s">
        <v>1272</v>
      </c>
      <c r="C686" s="66">
        <v>72928467900</v>
      </c>
      <c r="D686" s="66">
        <v>71771356100</v>
      </c>
      <c r="E686" s="83">
        <f t="shared" si="2"/>
        <v>1157111800</v>
      </c>
      <c r="F686" s="66">
        <v>98.41</v>
      </c>
      <c r="G686" s="66">
        <v>66967872581</v>
      </c>
    </row>
    <row r="687" spans="1:7" ht="15.75" hidden="1" customHeight="1" x14ac:dyDescent="0.25">
      <c r="A687" s="78" t="s">
        <v>1273</v>
      </c>
      <c r="B687" s="79" t="s">
        <v>1274</v>
      </c>
      <c r="C687" s="66">
        <v>8238000000</v>
      </c>
      <c r="D687" s="66">
        <v>8238000000</v>
      </c>
      <c r="E687" s="83">
        <f t="shared" si="2"/>
        <v>0</v>
      </c>
      <c r="F687" s="66">
        <v>100</v>
      </c>
      <c r="G687" s="66">
        <v>5548475000</v>
      </c>
    </row>
    <row r="688" spans="1:7" ht="15.75" hidden="1" customHeight="1" x14ac:dyDescent="0.25">
      <c r="A688" s="78" t="s">
        <v>1275</v>
      </c>
      <c r="B688" s="79" t="s">
        <v>1276</v>
      </c>
      <c r="C688" s="66">
        <v>8238000000</v>
      </c>
      <c r="D688" s="66">
        <v>8238000000</v>
      </c>
      <c r="E688" s="83">
        <f t="shared" si="2"/>
        <v>0</v>
      </c>
      <c r="F688" s="66">
        <v>100</v>
      </c>
      <c r="G688" s="66">
        <v>5548475000</v>
      </c>
    </row>
    <row r="689" spans="1:7" ht="15.75" hidden="1" customHeight="1" x14ac:dyDescent="0.25">
      <c r="A689" s="78" t="s">
        <v>1277</v>
      </c>
      <c r="B689" s="79" t="s">
        <v>1278</v>
      </c>
      <c r="C689" s="66">
        <v>36180521900</v>
      </c>
      <c r="D689" s="66">
        <v>35658490000</v>
      </c>
      <c r="E689" s="83">
        <f t="shared" si="2"/>
        <v>522031900</v>
      </c>
      <c r="F689" s="66">
        <v>98.56</v>
      </c>
      <c r="G689" s="66">
        <v>48506375589</v>
      </c>
    </row>
    <row r="690" spans="1:7" ht="15.75" hidden="1" customHeight="1" x14ac:dyDescent="0.25">
      <c r="A690" s="78" t="s">
        <v>1279</v>
      </c>
      <c r="B690" s="79" t="s">
        <v>1280</v>
      </c>
      <c r="C690" s="66">
        <v>36180521900</v>
      </c>
      <c r="D690" s="66">
        <v>35658490000</v>
      </c>
      <c r="E690" s="83">
        <f t="shared" si="2"/>
        <v>522031900</v>
      </c>
      <c r="F690" s="66">
        <v>98.56</v>
      </c>
      <c r="G690" s="66">
        <v>48506375589</v>
      </c>
    </row>
    <row r="691" spans="1:7" ht="15.75" hidden="1" customHeight="1" x14ac:dyDescent="0.25">
      <c r="A691" s="78" t="s">
        <v>1281</v>
      </c>
      <c r="B691" s="79" t="s">
        <v>1282</v>
      </c>
      <c r="C691" s="66">
        <v>28119946000</v>
      </c>
      <c r="D691" s="66">
        <v>27684866100</v>
      </c>
      <c r="E691" s="83">
        <f t="shared" si="2"/>
        <v>435079900</v>
      </c>
      <c r="F691" s="66">
        <v>98.45</v>
      </c>
      <c r="G691" s="66">
        <v>12598021992</v>
      </c>
    </row>
    <row r="692" spans="1:7" ht="15.75" hidden="1" customHeight="1" x14ac:dyDescent="0.25">
      <c r="A692" s="78" t="s">
        <v>1283</v>
      </c>
      <c r="B692" s="79" t="s">
        <v>1284</v>
      </c>
      <c r="C692" s="66">
        <v>22890124000</v>
      </c>
      <c r="D692" s="66">
        <v>22534930100</v>
      </c>
      <c r="E692" s="83">
        <f t="shared" si="2"/>
        <v>355193900</v>
      </c>
      <c r="F692" s="66">
        <v>98.45</v>
      </c>
      <c r="G692" s="66">
        <v>12536233600</v>
      </c>
    </row>
    <row r="693" spans="1:7" ht="15.75" hidden="1" customHeight="1" x14ac:dyDescent="0.25">
      <c r="A693" s="78" t="s">
        <v>1285</v>
      </c>
      <c r="B693" s="79" t="s">
        <v>1286</v>
      </c>
      <c r="C693" s="66">
        <v>5229822000</v>
      </c>
      <c r="D693" s="66">
        <v>5149936000</v>
      </c>
      <c r="E693" s="83">
        <f t="shared" si="2"/>
        <v>79886000</v>
      </c>
      <c r="F693" s="66">
        <v>98.47</v>
      </c>
      <c r="G693" s="66">
        <v>61788392</v>
      </c>
    </row>
    <row r="694" spans="1:7" ht="15.75" hidden="1" customHeight="1" x14ac:dyDescent="0.25">
      <c r="A694" s="78" t="s">
        <v>1287</v>
      </c>
      <c r="B694" s="79" t="s">
        <v>1288</v>
      </c>
      <c r="C694" s="66">
        <v>0</v>
      </c>
      <c r="D694" s="66">
        <v>0</v>
      </c>
      <c r="E694" s="83">
        <f t="shared" si="2"/>
        <v>0</v>
      </c>
      <c r="F694" s="66">
        <v>0</v>
      </c>
      <c r="G694" s="66">
        <v>200000000</v>
      </c>
    </row>
    <row r="695" spans="1:7" ht="15.75" hidden="1" customHeight="1" x14ac:dyDescent="0.25">
      <c r="A695" s="78" t="s">
        <v>1289</v>
      </c>
      <c r="B695" s="79" t="s">
        <v>1290</v>
      </c>
      <c r="C695" s="66">
        <v>0</v>
      </c>
      <c r="D695" s="66">
        <v>0</v>
      </c>
      <c r="E695" s="83">
        <f t="shared" si="2"/>
        <v>0</v>
      </c>
      <c r="F695" s="66">
        <v>0</v>
      </c>
      <c r="G695" s="66">
        <v>200000000</v>
      </c>
    </row>
    <row r="696" spans="1:7" ht="15.75" hidden="1" customHeight="1" x14ac:dyDescent="0.25">
      <c r="A696" s="78" t="s">
        <v>1291</v>
      </c>
      <c r="B696" s="79" t="s">
        <v>1292</v>
      </c>
      <c r="C696" s="66">
        <v>390000000</v>
      </c>
      <c r="D696" s="66">
        <v>190000000</v>
      </c>
      <c r="E696" s="83">
        <f t="shared" si="2"/>
        <v>200000000</v>
      </c>
      <c r="F696" s="66">
        <v>48.72</v>
      </c>
      <c r="G696" s="66">
        <v>115000000</v>
      </c>
    </row>
    <row r="697" spans="1:7" ht="15.75" hidden="1" customHeight="1" x14ac:dyDescent="0.25">
      <c r="A697" s="78" t="s">
        <v>1293</v>
      </c>
      <c r="B697" s="79" t="s">
        <v>1294</v>
      </c>
      <c r="C697" s="66">
        <v>390000000</v>
      </c>
      <c r="D697" s="66">
        <v>190000000</v>
      </c>
      <c r="E697" s="83">
        <f t="shared" si="2"/>
        <v>200000000</v>
      </c>
      <c r="F697" s="66">
        <v>48.72</v>
      </c>
      <c r="G697" s="66">
        <v>115000000</v>
      </c>
    </row>
    <row r="698" spans="1:7" ht="15.75" hidden="1" customHeight="1" x14ac:dyDescent="0.25">
      <c r="A698" s="78" t="s">
        <v>1295</v>
      </c>
      <c r="B698" s="79" t="s">
        <v>1296</v>
      </c>
      <c r="C698" s="66">
        <v>11290270000</v>
      </c>
      <c r="D698" s="66">
        <v>11287952320</v>
      </c>
      <c r="E698" s="83">
        <f t="shared" si="2"/>
        <v>2317680</v>
      </c>
      <c r="F698" s="66">
        <v>99.98</v>
      </c>
      <c r="G698" s="66">
        <v>0</v>
      </c>
    </row>
    <row r="699" spans="1:7" ht="15.75" hidden="1" customHeight="1" x14ac:dyDescent="0.25">
      <c r="A699" s="78" t="s">
        <v>1297</v>
      </c>
      <c r="B699" s="79" t="s">
        <v>1298</v>
      </c>
      <c r="C699" s="66">
        <v>67500000</v>
      </c>
      <c r="D699" s="66">
        <v>0</v>
      </c>
      <c r="E699" s="83">
        <f t="shared" si="2"/>
        <v>67500000</v>
      </c>
      <c r="F699" s="66">
        <v>0</v>
      </c>
      <c r="G699" s="66">
        <v>0</v>
      </c>
    </row>
    <row r="700" spans="1:7" ht="15.75" hidden="1" customHeight="1" x14ac:dyDescent="0.25">
      <c r="A700" s="78" t="s">
        <v>1299</v>
      </c>
      <c r="B700" s="79" t="s">
        <v>1298</v>
      </c>
      <c r="C700" s="66">
        <v>67500000</v>
      </c>
      <c r="D700" s="66">
        <v>0</v>
      </c>
      <c r="E700" s="83">
        <f t="shared" si="2"/>
        <v>67500000</v>
      </c>
      <c r="F700" s="66">
        <v>0</v>
      </c>
      <c r="G700" s="66">
        <v>0</v>
      </c>
    </row>
    <row r="701" spans="1:7" ht="15.75" hidden="1" customHeight="1" x14ac:dyDescent="0.25">
      <c r="A701" s="78" t="s">
        <v>1300</v>
      </c>
      <c r="B701" s="79" t="s">
        <v>1301</v>
      </c>
      <c r="C701" s="66">
        <v>11222770000</v>
      </c>
      <c r="D701" s="66">
        <v>11287952320</v>
      </c>
      <c r="E701" s="83">
        <f t="shared" si="2"/>
        <v>-65182320</v>
      </c>
      <c r="F701" s="66">
        <v>100.58</v>
      </c>
      <c r="G701" s="66">
        <v>0</v>
      </c>
    </row>
    <row r="702" spans="1:7" ht="15.75" hidden="1" customHeight="1" x14ac:dyDescent="0.25">
      <c r="A702" s="78" t="s">
        <v>1302</v>
      </c>
      <c r="B702" s="79" t="s">
        <v>1301</v>
      </c>
      <c r="C702" s="66">
        <v>11222770000</v>
      </c>
      <c r="D702" s="66">
        <v>11287952320</v>
      </c>
      <c r="E702" s="83">
        <f t="shared" si="2"/>
        <v>-65182320</v>
      </c>
      <c r="F702" s="66">
        <v>100.58</v>
      </c>
      <c r="G702" s="66">
        <v>0</v>
      </c>
    </row>
    <row r="703" spans="1:7" ht="15.75" hidden="1" customHeight="1" x14ac:dyDescent="0.25">
      <c r="A703" s="78" t="s">
        <v>1303</v>
      </c>
      <c r="B703" s="79" t="s">
        <v>1304</v>
      </c>
      <c r="C703" s="66">
        <v>1678176000</v>
      </c>
      <c r="D703" s="66">
        <v>1678176000</v>
      </c>
      <c r="E703" s="83">
        <f t="shared" si="2"/>
        <v>0</v>
      </c>
      <c r="F703" s="66">
        <v>100</v>
      </c>
      <c r="G703" s="66">
        <v>1652532000</v>
      </c>
    </row>
    <row r="704" spans="1:7" ht="15.75" hidden="1" customHeight="1" x14ac:dyDescent="0.25">
      <c r="A704" s="78" t="s">
        <v>1305</v>
      </c>
      <c r="B704" s="79" t="s">
        <v>1304</v>
      </c>
      <c r="C704" s="66">
        <v>1678176000</v>
      </c>
      <c r="D704" s="66">
        <v>1678176000</v>
      </c>
      <c r="E704" s="83">
        <f t="shared" si="2"/>
        <v>0</v>
      </c>
      <c r="F704" s="66">
        <v>100</v>
      </c>
      <c r="G704" s="66">
        <v>1652532000</v>
      </c>
    </row>
    <row r="705" spans="1:7" ht="15.75" hidden="1" customHeight="1" x14ac:dyDescent="0.25">
      <c r="A705" s="78" t="s">
        <v>1306</v>
      </c>
      <c r="B705" s="79" t="s">
        <v>1307</v>
      </c>
      <c r="C705" s="66">
        <v>1678176000</v>
      </c>
      <c r="D705" s="66">
        <v>1678176000</v>
      </c>
      <c r="E705" s="83">
        <f t="shared" si="2"/>
        <v>0</v>
      </c>
      <c r="F705" s="66">
        <v>100</v>
      </c>
      <c r="G705" s="66">
        <v>1652532000</v>
      </c>
    </row>
    <row r="706" spans="1:7" ht="15.75" hidden="1" customHeight="1" x14ac:dyDescent="0.25">
      <c r="A706" s="78" t="s">
        <v>1308</v>
      </c>
      <c r="B706" s="79" t="s">
        <v>1309</v>
      </c>
      <c r="C706" s="66">
        <v>8827260000</v>
      </c>
      <c r="D706" s="66">
        <v>8675007200</v>
      </c>
      <c r="E706" s="83">
        <f t="shared" si="2"/>
        <v>152252800</v>
      </c>
      <c r="F706" s="66">
        <v>98.28</v>
      </c>
      <c r="G706" s="66">
        <v>10850300000</v>
      </c>
    </row>
    <row r="707" spans="1:7" ht="15.75" hidden="1" customHeight="1" x14ac:dyDescent="0.25">
      <c r="A707" s="78" t="s">
        <v>1310</v>
      </c>
      <c r="B707" s="79" t="s">
        <v>1311</v>
      </c>
      <c r="C707" s="66">
        <v>1920000000</v>
      </c>
      <c r="D707" s="66">
        <v>1790000000</v>
      </c>
      <c r="E707" s="83">
        <f t="shared" si="2"/>
        <v>130000000</v>
      </c>
      <c r="F707" s="66">
        <v>93.23</v>
      </c>
      <c r="G707" s="66">
        <v>600000000</v>
      </c>
    </row>
    <row r="708" spans="1:7" ht="15.75" hidden="1" customHeight="1" x14ac:dyDescent="0.25">
      <c r="A708" s="78" t="s">
        <v>1312</v>
      </c>
      <c r="B708" s="79" t="s">
        <v>1313</v>
      </c>
      <c r="C708" s="66">
        <v>1920000000</v>
      </c>
      <c r="D708" s="66">
        <v>1790000000</v>
      </c>
      <c r="E708" s="83">
        <f t="shared" si="2"/>
        <v>130000000</v>
      </c>
      <c r="F708" s="66">
        <v>93.23</v>
      </c>
      <c r="G708" s="66">
        <v>600000000</v>
      </c>
    </row>
    <row r="709" spans="1:7" ht="15.75" hidden="1" customHeight="1" x14ac:dyDescent="0.25">
      <c r="A709" s="78" t="s">
        <v>1314</v>
      </c>
      <c r="B709" s="79" t="s">
        <v>1315</v>
      </c>
      <c r="C709" s="66">
        <v>1920000000</v>
      </c>
      <c r="D709" s="66">
        <v>1790000000</v>
      </c>
      <c r="E709" s="83">
        <f t="shared" si="2"/>
        <v>130000000</v>
      </c>
      <c r="F709" s="66">
        <v>93.23</v>
      </c>
      <c r="G709" s="66">
        <v>600000000</v>
      </c>
    </row>
    <row r="710" spans="1:7" ht="15.75" hidden="1" customHeight="1" x14ac:dyDescent="0.25">
      <c r="A710" s="78" t="s">
        <v>1316</v>
      </c>
      <c r="B710" s="79" t="s">
        <v>1317</v>
      </c>
      <c r="C710" s="66">
        <v>6907260000</v>
      </c>
      <c r="D710" s="66">
        <v>6885007200</v>
      </c>
      <c r="E710" s="83">
        <f t="shared" si="2"/>
        <v>22252800</v>
      </c>
      <c r="F710" s="66">
        <v>99.68</v>
      </c>
      <c r="G710" s="66">
        <v>10250300000</v>
      </c>
    </row>
    <row r="711" spans="1:7" ht="15.75" hidden="1" customHeight="1" x14ac:dyDescent="0.25">
      <c r="A711" s="78" t="s">
        <v>1318</v>
      </c>
      <c r="B711" s="79" t="s">
        <v>1319</v>
      </c>
      <c r="C711" s="66">
        <v>6907260000</v>
      </c>
      <c r="D711" s="66">
        <v>6885007200</v>
      </c>
      <c r="E711" s="83">
        <f t="shared" si="2"/>
        <v>22252800</v>
      </c>
      <c r="F711" s="66">
        <v>99.68</v>
      </c>
      <c r="G711" s="66">
        <v>10250300000</v>
      </c>
    </row>
    <row r="712" spans="1:7" ht="15.75" hidden="1" customHeight="1" x14ac:dyDescent="0.25">
      <c r="A712" s="78" t="s">
        <v>1320</v>
      </c>
      <c r="B712" s="79" t="s">
        <v>1321</v>
      </c>
      <c r="C712" s="66">
        <v>6907260000</v>
      </c>
      <c r="D712" s="66">
        <v>6885007200</v>
      </c>
      <c r="E712" s="83">
        <f t="shared" si="2"/>
        <v>22252800</v>
      </c>
      <c r="F712" s="66">
        <v>99.68</v>
      </c>
      <c r="G712" s="66">
        <v>10250300000</v>
      </c>
    </row>
    <row r="713" spans="1:7" ht="15.75" customHeight="1" x14ac:dyDescent="0.25">
      <c r="A713" s="81"/>
      <c r="B713" s="82" t="s">
        <v>1322</v>
      </c>
      <c r="C713" s="65">
        <v>1807696003064</v>
      </c>
      <c r="D713" s="65">
        <v>1749655782422.27</v>
      </c>
      <c r="E713" s="83">
        <f t="shared" si="2"/>
        <v>58040220641.72998</v>
      </c>
      <c r="F713" s="65">
        <v>96.79</v>
      </c>
      <c r="G713" s="65">
        <v>1649887894554.79</v>
      </c>
    </row>
    <row r="714" spans="1:7" ht="15.75" customHeight="1" x14ac:dyDescent="0.25">
      <c r="A714" s="78"/>
      <c r="B714" s="79"/>
      <c r="C714" s="66"/>
      <c r="D714" s="66"/>
      <c r="E714" s="83">
        <f t="shared" si="2"/>
        <v>0</v>
      </c>
      <c r="F714" s="66"/>
      <c r="G714" s="66"/>
    </row>
    <row r="715" spans="1:7" ht="15.75" customHeight="1" x14ac:dyDescent="0.25">
      <c r="A715" s="81" t="s">
        <v>1323</v>
      </c>
      <c r="B715" s="82" t="s">
        <v>1324</v>
      </c>
      <c r="C715" s="65">
        <v>237869368239</v>
      </c>
      <c r="D715" s="65">
        <v>217857329844</v>
      </c>
      <c r="E715" s="83">
        <f t="shared" si="2"/>
        <v>20012038395</v>
      </c>
      <c r="F715" s="65">
        <v>91.59</v>
      </c>
      <c r="G715" s="65">
        <v>331663316815</v>
      </c>
    </row>
    <row r="716" spans="1:7" ht="15.75" customHeight="1" x14ac:dyDescent="0.25">
      <c r="A716" s="78" t="s">
        <v>1325</v>
      </c>
      <c r="B716" s="79" t="s">
        <v>1326</v>
      </c>
      <c r="C716" s="66">
        <v>73388905686</v>
      </c>
      <c r="D716" s="66">
        <v>70346944520</v>
      </c>
      <c r="E716" s="83">
        <f t="shared" si="2"/>
        <v>3041961166</v>
      </c>
      <c r="F716" s="66">
        <v>95.86</v>
      </c>
      <c r="G716" s="66">
        <v>90974856204</v>
      </c>
    </row>
    <row r="717" spans="1:7" ht="15.75" hidden="1" customHeight="1" x14ac:dyDescent="0.25">
      <c r="A717" s="78" t="s">
        <v>1327</v>
      </c>
      <c r="B717" s="79" t="s">
        <v>1328</v>
      </c>
      <c r="C717" s="66">
        <v>437604579</v>
      </c>
      <c r="D717" s="66">
        <v>336500000</v>
      </c>
      <c r="E717" s="83">
        <f t="shared" si="2"/>
        <v>101104579</v>
      </c>
      <c r="F717" s="66">
        <v>76.900000000000006</v>
      </c>
      <c r="G717" s="66">
        <v>2051421750</v>
      </c>
    </row>
    <row r="718" spans="1:7" ht="15.75" hidden="1" customHeight="1" x14ac:dyDescent="0.25">
      <c r="A718" s="78" t="s">
        <v>1329</v>
      </c>
      <c r="B718" s="79" t="s">
        <v>1330</v>
      </c>
      <c r="C718" s="66">
        <v>350104579</v>
      </c>
      <c r="D718" s="66">
        <v>249250000</v>
      </c>
      <c r="E718" s="83">
        <f t="shared" si="2"/>
        <v>100854579</v>
      </c>
      <c r="F718" s="66">
        <v>71.19</v>
      </c>
      <c r="G718" s="66">
        <v>972400000</v>
      </c>
    </row>
    <row r="719" spans="1:7" ht="15.75" hidden="1" customHeight="1" x14ac:dyDescent="0.25">
      <c r="A719" s="78" t="s">
        <v>1331</v>
      </c>
      <c r="B719" s="79" t="s">
        <v>1332</v>
      </c>
      <c r="C719" s="66">
        <v>200097880</v>
      </c>
      <c r="D719" s="66">
        <v>99400000</v>
      </c>
      <c r="E719" s="83">
        <f t="shared" si="2"/>
        <v>100697880</v>
      </c>
      <c r="F719" s="66">
        <v>49.68</v>
      </c>
      <c r="G719" s="66">
        <v>972400000</v>
      </c>
    </row>
    <row r="720" spans="1:7" ht="15.75" hidden="1" customHeight="1" x14ac:dyDescent="0.25">
      <c r="A720" s="78" t="s">
        <v>1333</v>
      </c>
      <c r="B720" s="79" t="s">
        <v>1334</v>
      </c>
      <c r="C720" s="66">
        <v>150006699</v>
      </c>
      <c r="D720" s="66">
        <v>149850000</v>
      </c>
      <c r="E720" s="83">
        <f t="shared" si="2"/>
        <v>156699</v>
      </c>
      <c r="F720" s="66">
        <v>99.9</v>
      </c>
      <c r="G720" s="66">
        <v>0</v>
      </c>
    </row>
    <row r="721" spans="1:7" ht="15.75" hidden="1" customHeight="1" x14ac:dyDescent="0.25">
      <c r="A721" s="78" t="s">
        <v>1335</v>
      </c>
      <c r="B721" s="79" t="s">
        <v>1336</v>
      </c>
      <c r="C721" s="66">
        <v>87500000</v>
      </c>
      <c r="D721" s="66">
        <v>87250000</v>
      </c>
      <c r="E721" s="83">
        <f t="shared" si="2"/>
        <v>250000</v>
      </c>
      <c r="F721" s="66">
        <v>99.71</v>
      </c>
      <c r="G721" s="66">
        <v>1079021750</v>
      </c>
    </row>
    <row r="722" spans="1:7" ht="15.75" hidden="1" customHeight="1" x14ac:dyDescent="0.25">
      <c r="A722" s="78" t="s">
        <v>1337</v>
      </c>
      <c r="B722" s="79" t="s">
        <v>1338</v>
      </c>
      <c r="C722" s="66">
        <v>50000000</v>
      </c>
      <c r="D722" s="66">
        <v>49750000</v>
      </c>
      <c r="E722" s="83">
        <f t="shared" si="2"/>
        <v>250000</v>
      </c>
      <c r="F722" s="66">
        <v>99.5</v>
      </c>
      <c r="G722" s="66">
        <v>0</v>
      </c>
    </row>
    <row r="723" spans="1:7" ht="15.75" hidden="1" customHeight="1" x14ac:dyDescent="0.25">
      <c r="A723" s="78" t="s">
        <v>1339</v>
      </c>
      <c r="B723" s="79" t="s">
        <v>1340</v>
      </c>
      <c r="C723" s="66">
        <v>0</v>
      </c>
      <c r="D723" s="66">
        <v>0</v>
      </c>
      <c r="E723" s="83">
        <f t="shared" si="2"/>
        <v>0</v>
      </c>
      <c r="F723" s="66">
        <v>0</v>
      </c>
      <c r="G723" s="66">
        <v>1065638750</v>
      </c>
    </row>
    <row r="724" spans="1:7" ht="15.75" hidden="1" customHeight="1" x14ac:dyDescent="0.25">
      <c r="A724" s="78" t="s">
        <v>1341</v>
      </c>
      <c r="B724" s="79" t="s">
        <v>1342</v>
      </c>
      <c r="C724" s="66">
        <v>37500000</v>
      </c>
      <c r="D724" s="66">
        <v>37500000</v>
      </c>
      <c r="E724" s="83">
        <f t="shared" si="2"/>
        <v>0</v>
      </c>
      <c r="F724" s="66">
        <v>100</v>
      </c>
      <c r="G724" s="66">
        <v>12183000</v>
      </c>
    </row>
    <row r="725" spans="1:7" ht="15.75" hidden="1" customHeight="1" x14ac:dyDescent="0.25">
      <c r="A725" s="78" t="s">
        <v>1343</v>
      </c>
      <c r="B725" s="79" t="s">
        <v>1344</v>
      </c>
      <c r="C725" s="66">
        <v>0</v>
      </c>
      <c r="D725" s="66">
        <v>0</v>
      </c>
      <c r="E725" s="83">
        <f t="shared" si="2"/>
        <v>0</v>
      </c>
      <c r="F725" s="66">
        <v>0</v>
      </c>
      <c r="G725" s="66">
        <v>1200000</v>
      </c>
    </row>
    <row r="726" spans="1:7" ht="15.75" hidden="1" customHeight="1" x14ac:dyDescent="0.25">
      <c r="A726" s="78" t="s">
        <v>1345</v>
      </c>
      <c r="B726" s="79" t="s">
        <v>1346</v>
      </c>
      <c r="C726" s="66">
        <v>3851015000</v>
      </c>
      <c r="D726" s="66">
        <v>3791607114</v>
      </c>
      <c r="E726" s="83">
        <f t="shared" si="2"/>
        <v>59407886</v>
      </c>
      <c r="F726" s="66">
        <v>98.46</v>
      </c>
      <c r="G726" s="66">
        <v>6824170000</v>
      </c>
    </row>
    <row r="727" spans="1:7" ht="15.75" hidden="1" customHeight="1" x14ac:dyDescent="0.25">
      <c r="A727" s="78" t="s">
        <v>1347</v>
      </c>
      <c r="B727" s="79" t="s">
        <v>1348</v>
      </c>
      <c r="C727" s="66">
        <v>3851015000</v>
      </c>
      <c r="D727" s="66">
        <v>3791607114</v>
      </c>
      <c r="E727" s="83">
        <f t="shared" si="2"/>
        <v>59407886</v>
      </c>
      <c r="F727" s="66">
        <v>98.46</v>
      </c>
      <c r="G727" s="66">
        <v>6627170000</v>
      </c>
    </row>
    <row r="728" spans="1:7" ht="15.75" hidden="1" customHeight="1" x14ac:dyDescent="0.25">
      <c r="A728" s="78" t="s">
        <v>1349</v>
      </c>
      <c r="B728" s="79" t="s">
        <v>1350</v>
      </c>
      <c r="C728" s="66">
        <v>50000000</v>
      </c>
      <c r="D728" s="66">
        <v>45707114</v>
      </c>
      <c r="E728" s="83">
        <f t="shared" si="2"/>
        <v>4292886</v>
      </c>
      <c r="F728" s="66">
        <v>91.41</v>
      </c>
      <c r="G728" s="66">
        <v>903200000</v>
      </c>
    </row>
    <row r="729" spans="1:7" ht="15.75" hidden="1" customHeight="1" x14ac:dyDescent="0.25">
      <c r="A729" s="78" t="s">
        <v>1351</v>
      </c>
      <c r="B729" s="79" t="s">
        <v>1352</v>
      </c>
      <c r="C729" s="66">
        <v>0</v>
      </c>
      <c r="D729" s="66">
        <v>0</v>
      </c>
      <c r="E729" s="83">
        <f t="shared" si="2"/>
        <v>0</v>
      </c>
      <c r="F729" s="66">
        <v>0</v>
      </c>
      <c r="G729" s="66">
        <v>453200000</v>
      </c>
    </row>
    <row r="730" spans="1:7" ht="15.75" hidden="1" customHeight="1" x14ac:dyDescent="0.25">
      <c r="A730" s="78" t="s">
        <v>1353</v>
      </c>
      <c r="B730" s="79" t="s">
        <v>1354</v>
      </c>
      <c r="C730" s="66">
        <v>3711000000</v>
      </c>
      <c r="D730" s="66">
        <v>3706000000</v>
      </c>
      <c r="E730" s="83">
        <f t="shared" si="2"/>
        <v>5000000</v>
      </c>
      <c r="F730" s="66">
        <v>99.87</v>
      </c>
      <c r="G730" s="66">
        <v>1108500000</v>
      </c>
    </row>
    <row r="731" spans="1:7" ht="15.75" hidden="1" customHeight="1" x14ac:dyDescent="0.25">
      <c r="A731" s="78" t="s">
        <v>1355</v>
      </c>
      <c r="B731" s="79" t="s">
        <v>1356</v>
      </c>
      <c r="C731" s="66">
        <v>90015000</v>
      </c>
      <c r="D731" s="66">
        <v>39900000</v>
      </c>
      <c r="E731" s="83">
        <f t="shared" si="2"/>
        <v>50115000</v>
      </c>
      <c r="F731" s="66">
        <v>44.33</v>
      </c>
      <c r="G731" s="66">
        <v>1312270000</v>
      </c>
    </row>
    <row r="732" spans="1:7" ht="15.75" hidden="1" customHeight="1" x14ac:dyDescent="0.25">
      <c r="A732" s="78" t="s">
        <v>1357</v>
      </c>
      <c r="B732" s="79" t="s">
        <v>1358</v>
      </c>
      <c r="C732" s="66">
        <v>0</v>
      </c>
      <c r="D732" s="66">
        <v>0</v>
      </c>
      <c r="E732" s="83">
        <f t="shared" si="2"/>
        <v>0</v>
      </c>
      <c r="F732" s="66">
        <v>0</v>
      </c>
      <c r="G732" s="66">
        <v>2850000000</v>
      </c>
    </row>
    <row r="733" spans="1:7" ht="15.75" hidden="1" customHeight="1" x14ac:dyDescent="0.25">
      <c r="A733" s="78" t="s">
        <v>1359</v>
      </c>
      <c r="B733" s="79" t="s">
        <v>1360</v>
      </c>
      <c r="C733" s="66">
        <v>0</v>
      </c>
      <c r="D733" s="66">
        <v>0</v>
      </c>
      <c r="E733" s="83">
        <f t="shared" si="2"/>
        <v>0</v>
      </c>
      <c r="F733" s="66">
        <v>0</v>
      </c>
      <c r="G733" s="66">
        <v>197000000</v>
      </c>
    </row>
    <row r="734" spans="1:7" ht="15.75" hidden="1" customHeight="1" x14ac:dyDescent="0.25">
      <c r="A734" s="78" t="s">
        <v>1361</v>
      </c>
      <c r="B734" s="79" t="s">
        <v>1362</v>
      </c>
      <c r="C734" s="66">
        <v>0</v>
      </c>
      <c r="D734" s="66">
        <v>0</v>
      </c>
      <c r="E734" s="83">
        <f t="shared" si="2"/>
        <v>0</v>
      </c>
      <c r="F734" s="66">
        <v>0</v>
      </c>
      <c r="G734" s="66">
        <v>197000000</v>
      </c>
    </row>
    <row r="735" spans="1:7" ht="15.75" hidden="1" customHeight="1" x14ac:dyDescent="0.25">
      <c r="A735" s="78" t="s">
        <v>1363</v>
      </c>
      <c r="B735" s="79" t="s">
        <v>1364</v>
      </c>
      <c r="C735" s="66">
        <v>2000000</v>
      </c>
      <c r="D735" s="66">
        <v>2000000</v>
      </c>
      <c r="E735" s="83">
        <f t="shared" si="2"/>
        <v>0</v>
      </c>
      <c r="F735" s="66">
        <v>100</v>
      </c>
      <c r="G735" s="66">
        <v>85899000</v>
      </c>
    </row>
    <row r="736" spans="1:7" ht="15.75" hidden="1" customHeight="1" x14ac:dyDescent="0.25">
      <c r="A736" s="78" t="s">
        <v>1365</v>
      </c>
      <c r="B736" s="79" t="s">
        <v>1366</v>
      </c>
      <c r="C736" s="66">
        <v>0</v>
      </c>
      <c r="D736" s="66">
        <v>0</v>
      </c>
      <c r="E736" s="83">
        <f t="shared" si="2"/>
        <v>0</v>
      </c>
      <c r="F736" s="66">
        <v>0</v>
      </c>
      <c r="G736" s="66">
        <v>61037000</v>
      </c>
    </row>
    <row r="737" spans="1:7" ht="15.75" hidden="1" customHeight="1" x14ac:dyDescent="0.25">
      <c r="A737" s="78" t="s">
        <v>1367</v>
      </c>
      <c r="B737" s="79" t="s">
        <v>1368</v>
      </c>
      <c r="C737" s="66">
        <v>0</v>
      </c>
      <c r="D737" s="66">
        <v>0</v>
      </c>
      <c r="E737" s="83">
        <f t="shared" si="2"/>
        <v>0</v>
      </c>
      <c r="F737" s="66">
        <v>0</v>
      </c>
      <c r="G737" s="66">
        <v>1900000</v>
      </c>
    </row>
    <row r="738" spans="1:7" ht="15.75" hidden="1" customHeight="1" x14ac:dyDescent="0.25">
      <c r="A738" s="78" t="s">
        <v>1369</v>
      </c>
      <c r="B738" s="79" t="s">
        <v>1370</v>
      </c>
      <c r="C738" s="66">
        <v>0</v>
      </c>
      <c r="D738" s="66">
        <v>0</v>
      </c>
      <c r="E738" s="83">
        <f t="shared" si="2"/>
        <v>0</v>
      </c>
      <c r="F738" s="66">
        <v>0</v>
      </c>
      <c r="G738" s="66">
        <v>985000</v>
      </c>
    </row>
    <row r="739" spans="1:7" ht="15.75" hidden="1" customHeight="1" x14ac:dyDescent="0.25">
      <c r="A739" s="78" t="s">
        <v>1371</v>
      </c>
      <c r="B739" s="79" t="s">
        <v>1372</v>
      </c>
      <c r="C739" s="66">
        <v>0</v>
      </c>
      <c r="D739" s="66">
        <v>0</v>
      </c>
      <c r="E739" s="83">
        <f t="shared" si="2"/>
        <v>0</v>
      </c>
      <c r="F739" s="66">
        <v>0</v>
      </c>
      <c r="G739" s="66">
        <v>3302000</v>
      </c>
    </row>
    <row r="740" spans="1:7" ht="15.75" hidden="1" customHeight="1" x14ac:dyDescent="0.25">
      <c r="A740" s="78" t="s">
        <v>1373</v>
      </c>
      <c r="B740" s="79" t="s">
        <v>1374</v>
      </c>
      <c r="C740" s="66">
        <v>0</v>
      </c>
      <c r="D740" s="66">
        <v>0</v>
      </c>
      <c r="E740" s="83">
        <f t="shared" si="2"/>
        <v>0</v>
      </c>
      <c r="F740" s="66">
        <v>0</v>
      </c>
      <c r="G740" s="66">
        <v>54850000</v>
      </c>
    </row>
    <row r="741" spans="1:7" ht="15.75" hidden="1" customHeight="1" x14ac:dyDescent="0.25">
      <c r="A741" s="78" t="s">
        <v>1375</v>
      </c>
      <c r="B741" s="79" t="s">
        <v>1376</v>
      </c>
      <c r="C741" s="66">
        <v>0</v>
      </c>
      <c r="D741" s="66">
        <v>0</v>
      </c>
      <c r="E741" s="83">
        <f t="shared" si="2"/>
        <v>0</v>
      </c>
      <c r="F741" s="66">
        <v>0</v>
      </c>
      <c r="G741" s="66">
        <v>5912000</v>
      </c>
    </row>
    <row r="742" spans="1:7" ht="15.75" hidden="1" customHeight="1" x14ac:dyDescent="0.25">
      <c r="A742" s="78" t="s">
        <v>1377</v>
      </c>
      <c r="B742" s="79" t="s">
        <v>1378</v>
      </c>
      <c r="C742" s="66">
        <v>0</v>
      </c>
      <c r="D742" s="66">
        <v>0</v>
      </c>
      <c r="E742" s="83">
        <f t="shared" ref="E742:E946" si="3">C742-D742</f>
        <v>0</v>
      </c>
      <c r="F742" s="66">
        <v>0</v>
      </c>
      <c r="G742" s="66">
        <v>2881000</v>
      </c>
    </row>
    <row r="743" spans="1:7" ht="15.75" hidden="1" customHeight="1" x14ac:dyDescent="0.25">
      <c r="A743" s="78" t="s">
        <v>1379</v>
      </c>
      <c r="B743" s="79" t="s">
        <v>1380</v>
      </c>
      <c r="C743" s="66">
        <v>0</v>
      </c>
      <c r="D743" s="66">
        <v>0</v>
      </c>
      <c r="E743" s="83">
        <f t="shared" si="3"/>
        <v>0</v>
      </c>
      <c r="F743" s="66">
        <v>0</v>
      </c>
      <c r="G743" s="66">
        <v>3031000</v>
      </c>
    </row>
    <row r="744" spans="1:7" ht="15.75" hidden="1" customHeight="1" x14ac:dyDescent="0.25">
      <c r="A744" s="78" t="s">
        <v>1381</v>
      </c>
      <c r="B744" s="79" t="s">
        <v>1382</v>
      </c>
      <c r="C744" s="66">
        <v>2000000</v>
      </c>
      <c r="D744" s="66">
        <v>2000000</v>
      </c>
      <c r="E744" s="83">
        <f t="shared" si="3"/>
        <v>0</v>
      </c>
      <c r="F744" s="66">
        <v>100</v>
      </c>
      <c r="G744" s="66">
        <v>18950000</v>
      </c>
    </row>
    <row r="745" spans="1:7" ht="15.75" hidden="1" customHeight="1" x14ac:dyDescent="0.25">
      <c r="A745" s="78" t="s">
        <v>1383</v>
      </c>
      <c r="B745" s="79" t="s">
        <v>1384</v>
      </c>
      <c r="C745" s="66">
        <v>2000000</v>
      </c>
      <c r="D745" s="66">
        <v>2000000</v>
      </c>
      <c r="E745" s="83">
        <f t="shared" si="3"/>
        <v>0</v>
      </c>
      <c r="F745" s="66">
        <v>100</v>
      </c>
      <c r="G745" s="66">
        <v>16350000</v>
      </c>
    </row>
    <row r="746" spans="1:7" ht="15.75" hidden="1" customHeight="1" x14ac:dyDescent="0.25">
      <c r="A746" s="78" t="s">
        <v>1385</v>
      </c>
      <c r="B746" s="79" t="s">
        <v>1386</v>
      </c>
      <c r="C746" s="66">
        <v>0</v>
      </c>
      <c r="D746" s="66">
        <v>0</v>
      </c>
      <c r="E746" s="83">
        <f t="shared" si="3"/>
        <v>0</v>
      </c>
      <c r="F746" s="66">
        <v>0</v>
      </c>
      <c r="G746" s="66">
        <v>2600000</v>
      </c>
    </row>
    <row r="747" spans="1:7" ht="15.75" hidden="1" customHeight="1" x14ac:dyDescent="0.25">
      <c r="A747" s="78" t="s">
        <v>1387</v>
      </c>
      <c r="B747" s="79" t="s">
        <v>1388</v>
      </c>
      <c r="C747" s="66">
        <v>0</v>
      </c>
      <c r="D747" s="66">
        <v>0</v>
      </c>
      <c r="E747" s="83">
        <f t="shared" si="3"/>
        <v>0</v>
      </c>
      <c r="F747" s="66">
        <v>0</v>
      </c>
      <c r="G747" s="66">
        <v>87275800</v>
      </c>
    </row>
    <row r="748" spans="1:7" ht="15.75" hidden="1" customHeight="1" x14ac:dyDescent="0.25">
      <c r="A748" s="78" t="s">
        <v>1389</v>
      </c>
      <c r="B748" s="79" t="s">
        <v>1390</v>
      </c>
      <c r="C748" s="66">
        <v>0</v>
      </c>
      <c r="D748" s="66">
        <v>0</v>
      </c>
      <c r="E748" s="83">
        <f t="shared" si="3"/>
        <v>0</v>
      </c>
      <c r="F748" s="66">
        <v>0</v>
      </c>
      <c r="G748" s="66">
        <v>87275800</v>
      </c>
    </row>
    <row r="749" spans="1:7" ht="15.75" hidden="1" customHeight="1" x14ac:dyDescent="0.25">
      <c r="A749" s="78" t="s">
        <v>1391</v>
      </c>
      <c r="B749" s="79" t="s">
        <v>1392</v>
      </c>
      <c r="C749" s="66">
        <v>0</v>
      </c>
      <c r="D749" s="66">
        <v>0</v>
      </c>
      <c r="E749" s="83">
        <f t="shared" si="3"/>
        <v>0</v>
      </c>
      <c r="F749" s="66">
        <v>0</v>
      </c>
      <c r="G749" s="66">
        <v>87275800</v>
      </c>
    </row>
    <row r="750" spans="1:7" ht="15.75" hidden="1" customHeight="1" x14ac:dyDescent="0.25">
      <c r="A750" s="78" t="s">
        <v>1393</v>
      </c>
      <c r="B750" s="79" t="s">
        <v>1394</v>
      </c>
      <c r="C750" s="66">
        <v>2877709043</v>
      </c>
      <c r="D750" s="66">
        <v>2795422630</v>
      </c>
      <c r="E750" s="83">
        <f t="shared" si="3"/>
        <v>82286413</v>
      </c>
      <c r="F750" s="66">
        <v>97.14</v>
      </c>
      <c r="G750" s="66">
        <v>4660219495</v>
      </c>
    </row>
    <row r="751" spans="1:7" ht="15.75" hidden="1" customHeight="1" x14ac:dyDescent="0.25">
      <c r="A751" s="78" t="s">
        <v>1395</v>
      </c>
      <c r="B751" s="79" t="s">
        <v>1396</v>
      </c>
      <c r="C751" s="66">
        <v>976827758</v>
      </c>
      <c r="D751" s="66">
        <v>952025000</v>
      </c>
      <c r="E751" s="83">
        <f t="shared" si="3"/>
        <v>24802758</v>
      </c>
      <c r="F751" s="66">
        <v>97.46</v>
      </c>
      <c r="G751" s="66">
        <v>851382850</v>
      </c>
    </row>
    <row r="752" spans="1:7" ht="15.75" hidden="1" customHeight="1" x14ac:dyDescent="0.25">
      <c r="A752" s="78" t="s">
        <v>1397</v>
      </c>
      <c r="B752" s="79" t="s">
        <v>1398</v>
      </c>
      <c r="C752" s="66">
        <v>700000000</v>
      </c>
      <c r="D752" s="66">
        <v>679160000</v>
      </c>
      <c r="E752" s="83">
        <f t="shared" si="3"/>
        <v>20840000</v>
      </c>
      <c r="F752" s="66">
        <v>97.02</v>
      </c>
      <c r="G752" s="66">
        <v>59850000</v>
      </c>
    </row>
    <row r="753" spans="1:7" ht="15.75" hidden="1" customHeight="1" x14ac:dyDescent="0.25">
      <c r="A753" s="78" t="s">
        <v>1399</v>
      </c>
      <c r="B753" s="79" t="s">
        <v>1400</v>
      </c>
      <c r="C753" s="66">
        <v>42703400</v>
      </c>
      <c r="D753" s="66">
        <v>39275000</v>
      </c>
      <c r="E753" s="83">
        <f t="shared" si="3"/>
        <v>3428400</v>
      </c>
      <c r="F753" s="66">
        <v>91.97</v>
      </c>
      <c r="G753" s="66">
        <v>67699600</v>
      </c>
    </row>
    <row r="754" spans="1:7" ht="15.75" hidden="1" customHeight="1" x14ac:dyDescent="0.25">
      <c r="A754" s="78" t="s">
        <v>1401</v>
      </c>
      <c r="B754" s="79" t="s">
        <v>1402</v>
      </c>
      <c r="C754" s="66">
        <v>234124358</v>
      </c>
      <c r="D754" s="66">
        <v>233590000</v>
      </c>
      <c r="E754" s="83">
        <f t="shared" si="3"/>
        <v>534358</v>
      </c>
      <c r="F754" s="66">
        <v>99.77</v>
      </c>
      <c r="G754" s="66">
        <v>723833250</v>
      </c>
    </row>
    <row r="755" spans="1:7" ht="15.75" hidden="1" customHeight="1" x14ac:dyDescent="0.25">
      <c r="A755" s="78" t="s">
        <v>1403</v>
      </c>
      <c r="B755" s="79" t="s">
        <v>1404</v>
      </c>
      <c r="C755" s="66">
        <v>1875484385</v>
      </c>
      <c r="D755" s="66">
        <v>1819657630</v>
      </c>
      <c r="E755" s="83">
        <f t="shared" si="3"/>
        <v>55826755</v>
      </c>
      <c r="F755" s="66">
        <v>97.02</v>
      </c>
      <c r="G755" s="66">
        <v>3736986645</v>
      </c>
    </row>
    <row r="756" spans="1:7" ht="15.75" hidden="1" customHeight="1" x14ac:dyDescent="0.25">
      <c r="A756" s="78" t="s">
        <v>1405</v>
      </c>
      <c r="B756" s="79" t="s">
        <v>1406</v>
      </c>
      <c r="C756" s="66">
        <v>1001248725</v>
      </c>
      <c r="D756" s="66">
        <v>961244500</v>
      </c>
      <c r="E756" s="83">
        <f t="shared" si="3"/>
        <v>40004225</v>
      </c>
      <c r="F756" s="66">
        <v>96</v>
      </c>
      <c r="G756" s="66">
        <v>2563694868</v>
      </c>
    </row>
    <row r="757" spans="1:7" ht="15.75" hidden="1" customHeight="1" x14ac:dyDescent="0.25">
      <c r="A757" s="78" t="s">
        <v>1407</v>
      </c>
      <c r="B757" s="79" t="s">
        <v>1408</v>
      </c>
      <c r="C757" s="66">
        <v>5000000</v>
      </c>
      <c r="D757" s="66">
        <v>4885000</v>
      </c>
      <c r="E757" s="83">
        <f t="shared" si="3"/>
        <v>115000</v>
      </c>
      <c r="F757" s="66">
        <v>97.7</v>
      </c>
      <c r="G757" s="66">
        <v>13290000</v>
      </c>
    </row>
    <row r="758" spans="1:7" ht="15.75" hidden="1" customHeight="1" x14ac:dyDescent="0.25">
      <c r="A758" s="78" t="s">
        <v>1409</v>
      </c>
      <c r="B758" s="79" t="s">
        <v>1410</v>
      </c>
      <c r="C758" s="66">
        <v>431267800</v>
      </c>
      <c r="D758" s="66">
        <v>428772320</v>
      </c>
      <c r="E758" s="83">
        <f t="shared" si="3"/>
        <v>2495480</v>
      </c>
      <c r="F758" s="66">
        <v>99.42</v>
      </c>
      <c r="G758" s="66">
        <v>605054100</v>
      </c>
    </row>
    <row r="759" spans="1:7" ht="15.75" hidden="1" customHeight="1" x14ac:dyDescent="0.25">
      <c r="A759" s="78" t="s">
        <v>1411</v>
      </c>
      <c r="B759" s="79" t="s">
        <v>1412</v>
      </c>
      <c r="C759" s="66">
        <v>0</v>
      </c>
      <c r="D759" s="66">
        <v>0</v>
      </c>
      <c r="E759" s="83">
        <f t="shared" si="3"/>
        <v>0</v>
      </c>
      <c r="F759" s="66">
        <v>0</v>
      </c>
      <c r="G759" s="66">
        <v>52170000</v>
      </c>
    </row>
    <row r="760" spans="1:7" ht="15.75" hidden="1" customHeight="1" x14ac:dyDescent="0.25">
      <c r="A760" s="78" t="s">
        <v>1413</v>
      </c>
      <c r="B760" s="79" t="s">
        <v>1414</v>
      </c>
      <c r="C760" s="66">
        <v>427367860</v>
      </c>
      <c r="D760" s="66">
        <v>420205810</v>
      </c>
      <c r="E760" s="83">
        <f t="shared" si="3"/>
        <v>7162050</v>
      </c>
      <c r="F760" s="66">
        <v>98.32</v>
      </c>
      <c r="G760" s="66">
        <v>369102677</v>
      </c>
    </row>
    <row r="761" spans="1:7" ht="15.75" hidden="1" customHeight="1" x14ac:dyDescent="0.25">
      <c r="A761" s="78" t="s">
        <v>1415</v>
      </c>
      <c r="B761" s="79" t="s">
        <v>1416</v>
      </c>
      <c r="C761" s="66">
        <v>10600000</v>
      </c>
      <c r="D761" s="66">
        <v>4550000</v>
      </c>
      <c r="E761" s="83">
        <f t="shared" si="3"/>
        <v>6050000</v>
      </c>
      <c r="F761" s="66">
        <v>42.92</v>
      </c>
      <c r="G761" s="66">
        <v>133675000</v>
      </c>
    </row>
    <row r="762" spans="1:7" ht="15.75" hidden="1" customHeight="1" x14ac:dyDescent="0.25">
      <c r="A762" s="78" t="s">
        <v>1417</v>
      </c>
      <c r="B762" s="79" t="s">
        <v>1418</v>
      </c>
      <c r="C762" s="66">
        <v>25396900</v>
      </c>
      <c r="D762" s="66">
        <v>23740000</v>
      </c>
      <c r="E762" s="83">
        <f t="shared" si="3"/>
        <v>1656900</v>
      </c>
      <c r="F762" s="66">
        <v>93.48</v>
      </c>
      <c r="G762" s="66">
        <v>71850000</v>
      </c>
    </row>
    <row r="763" spans="1:7" ht="15.75" hidden="1" customHeight="1" x14ac:dyDescent="0.25">
      <c r="A763" s="78" t="s">
        <v>1419</v>
      </c>
      <c r="B763" s="79" t="s">
        <v>1420</v>
      </c>
      <c r="C763" s="66">
        <v>9070800</v>
      </c>
      <c r="D763" s="66">
        <v>8640000</v>
      </c>
      <c r="E763" s="83">
        <f t="shared" si="3"/>
        <v>430800</v>
      </c>
      <c r="F763" s="66">
        <v>95.25</v>
      </c>
      <c r="G763" s="66">
        <v>0</v>
      </c>
    </row>
    <row r="764" spans="1:7" ht="15.75" hidden="1" customHeight="1" x14ac:dyDescent="0.25">
      <c r="A764" s="78" t="s">
        <v>1421</v>
      </c>
      <c r="B764" s="79" t="s">
        <v>1422</v>
      </c>
      <c r="C764" s="66">
        <v>0</v>
      </c>
      <c r="D764" s="66">
        <v>0</v>
      </c>
      <c r="E764" s="83">
        <f t="shared" si="3"/>
        <v>0</v>
      </c>
      <c r="F764" s="66">
        <v>0</v>
      </c>
      <c r="G764" s="66">
        <v>10500000</v>
      </c>
    </row>
    <row r="765" spans="1:7" ht="15.75" hidden="1" customHeight="1" x14ac:dyDescent="0.25">
      <c r="A765" s="78" t="s">
        <v>1423</v>
      </c>
      <c r="B765" s="79" t="s">
        <v>1424</v>
      </c>
      <c r="C765" s="66">
        <v>8900000</v>
      </c>
      <c r="D765" s="66">
        <v>7900000</v>
      </c>
      <c r="E765" s="83">
        <f t="shared" si="3"/>
        <v>1000000</v>
      </c>
      <c r="F765" s="66">
        <v>88.76</v>
      </c>
      <c r="G765" s="66">
        <v>14600000</v>
      </c>
    </row>
    <row r="766" spans="1:7" ht="15.75" hidden="1" customHeight="1" x14ac:dyDescent="0.25">
      <c r="A766" s="78" t="s">
        <v>1425</v>
      </c>
      <c r="B766" s="79" t="s">
        <v>1426</v>
      </c>
      <c r="C766" s="66">
        <v>500</v>
      </c>
      <c r="D766" s="66">
        <v>0</v>
      </c>
      <c r="E766" s="83">
        <f t="shared" si="3"/>
        <v>500</v>
      </c>
      <c r="F766" s="66">
        <v>0</v>
      </c>
      <c r="G766" s="66">
        <v>8800000</v>
      </c>
    </row>
    <row r="767" spans="1:7" ht="15.75" hidden="1" customHeight="1" x14ac:dyDescent="0.25">
      <c r="A767" s="78" t="s">
        <v>1427</v>
      </c>
      <c r="B767" s="79" t="s">
        <v>1428</v>
      </c>
      <c r="C767" s="66">
        <v>0</v>
      </c>
      <c r="D767" s="66">
        <v>0</v>
      </c>
      <c r="E767" s="83">
        <f t="shared" si="3"/>
        <v>0</v>
      </c>
      <c r="F767" s="66">
        <v>0</v>
      </c>
      <c r="G767" s="66">
        <v>21500000</v>
      </c>
    </row>
    <row r="768" spans="1:7" ht="15.75" hidden="1" customHeight="1" x14ac:dyDescent="0.25">
      <c r="A768" s="78" t="s">
        <v>1429</v>
      </c>
      <c r="B768" s="79" t="s">
        <v>1430</v>
      </c>
      <c r="C768" s="66">
        <v>7425600</v>
      </c>
      <c r="D768" s="66">
        <v>7200000</v>
      </c>
      <c r="E768" s="83">
        <f t="shared" si="3"/>
        <v>225600</v>
      </c>
      <c r="F768" s="66">
        <v>96.96</v>
      </c>
      <c r="G768" s="66">
        <v>16450000</v>
      </c>
    </row>
    <row r="769" spans="1:7" ht="15.75" hidden="1" customHeight="1" x14ac:dyDescent="0.25">
      <c r="A769" s="78" t="s">
        <v>1431</v>
      </c>
      <c r="B769" s="79" t="s">
        <v>1432</v>
      </c>
      <c r="C769" s="66">
        <v>2559883034</v>
      </c>
      <c r="D769" s="66">
        <v>2553528200</v>
      </c>
      <c r="E769" s="83">
        <f t="shared" si="3"/>
        <v>6354834</v>
      </c>
      <c r="F769" s="66">
        <v>99.75</v>
      </c>
      <c r="G769" s="66">
        <v>1691007200</v>
      </c>
    </row>
    <row r="770" spans="1:7" ht="15.75" hidden="1" customHeight="1" x14ac:dyDescent="0.25">
      <c r="A770" s="78" t="s">
        <v>1433</v>
      </c>
      <c r="B770" s="79" t="s">
        <v>1434</v>
      </c>
      <c r="C770" s="66">
        <v>2510853034</v>
      </c>
      <c r="D770" s="66">
        <v>2504568200</v>
      </c>
      <c r="E770" s="83">
        <f t="shared" si="3"/>
        <v>6284834</v>
      </c>
      <c r="F770" s="66">
        <v>99.75</v>
      </c>
      <c r="G770" s="66">
        <v>1419900700</v>
      </c>
    </row>
    <row r="771" spans="1:7" ht="15.75" hidden="1" customHeight="1" x14ac:dyDescent="0.25">
      <c r="A771" s="78" t="s">
        <v>1435</v>
      </c>
      <c r="B771" s="79" t="s">
        <v>1436</v>
      </c>
      <c r="C771" s="66">
        <v>554720404</v>
      </c>
      <c r="D771" s="66">
        <v>552026200</v>
      </c>
      <c r="E771" s="83">
        <f t="shared" si="3"/>
        <v>2694204</v>
      </c>
      <c r="F771" s="66">
        <v>99.51</v>
      </c>
      <c r="G771" s="66">
        <v>343970100</v>
      </c>
    </row>
    <row r="772" spans="1:7" ht="15.75" hidden="1" customHeight="1" x14ac:dyDescent="0.25">
      <c r="A772" s="78" t="s">
        <v>1437</v>
      </c>
      <c r="B772" s="79" t="s">
        <v>1438</v>
      </c>
      <c r="C772" s="66">
        <v>94347330</v>
      </c>
      <c r="D772" s="66">
        <v>94257000</v>
      </c>
      <c r="E772" s="83">
        <f t="shared" si="3"/>
        <v>90330</v>
      </c>
      <c r="F772" s="66">
        <v>99.9</v>
      </c>
      <c r="G772" s="66">
        <v>50050000</v>
      </c>
    </row>
    <row r="773" spans="1:7" ht="15.75" hidden="1" customHeight="1" x14ac:dyDescent="0.25">
      <c r="A773" s="78" t="s">
        <v>1439</v>
      </c>
      <c r="B773" s="79" t="s">
        <v>1440</v>
      </c>
      <c r="C773" s="66">
        <v>11500000</v>
      </c>
      <c r="D773" s="66">
        <v>10100000</v>
      </c>
      <c r="E773" s="83">
        <f t="shared" si="3"/>
        <v>1400000</v>
      </c>
      <c r="F773" s="66">
        <v>87.83</v>
      </c>
      <c r="G773" s="66">
        <v>2500000</v>
      </c>
    </row>
    <row r="774" spans="1:7" ht="15.75" hidden="1" customHeight="1" x14ac:dyDescent="0.25">
      <c r="A774" s="78" t="s">
        <v>1441</v>
      </c>
      <c r="B774" s="79" t="s">
        <v>1442</v>
      </c>
      <c r="C774" s="66">
        <v>1850285300</v>
      </c>
      <c r="D774" s="66">
        <v>1848185000</v>
      </c>
      <c r="E774" s="83">
        <f t="shared" si="3"/>
        <v>2100300</v>
      </c>
      <c r="F774" s="66">
        <v>99.89</v>
      </c>
      <c r="G774" s="66">
        <v>1023380600</v>
      </c>
    </row>
    <row r="775" spans="1:7" ht="15.75" hidden="1" customHeight="1" x14ac:dyDescent="0.25">
      <c r="A775" s="78" t="s">
        <v>1443</v>
      </c>
      <c r="B775" s="79" t="s">
        <v>1444</v>
      </c>
      <c r="C775" s="66">
        <v>49030000</v>
      </c>
      <c r="D775" s="66">
        <v>48960000</v>
      </c>
      <c r="E775" s="83">
        <f t="shared" si="3"/>
        <v>70000</v>
      </c>
      <c r="F775" s="66">
        <v>99.86</v>
      </c>
      <c r="G775" s="66">
        <v>271106500</v>
      </c>
    </row>
    <row r="776" spans="1:7" ht="15.75" hidden="1" customHeight="1" x14ac:dyDescent="0.25">
      <c r="A776" s="78" t="s">
        <v>1445</v>
      </c>
      <c r="B776" s="79" t="s">
        <v>1446</v>
      </c>
      <c r="C776" s="66">
        <v>16500000</v>
      </c>
      <c r="D776" s="66">
        <v>16500000</v>
      </c>
      <c r="E776" s="83">
        <f t="shared" si="3"/>
        <v>0</v>
      </c>
      <c r="F776" s="66">
        <v>100</v>
      </c>
      <c r="G776" s="66">
        <v>140999000</v>
      </c>
    </row>
    <row r="777" spans="1:7" ht="15.75" hidden="1" customHeight="1" x14ac:dyDescent="0.25">
      <c r="A777" s="78" t="s">
        <v>1447</v>
      </c>
      <c r="B777" s="79" t="s">
        <v>1448</v>
      </c>
      <c r="C777" s="66">
        <v>30130000</v>
      </c>
      <c r="D777" s="66">
        <v>30100000</v>
      </c>
      <c r="E777" s="83">
        <f t="shared" si="3"/>
        <v>30000</v>
      </c>
      <c r="F777" s="66">
        <v>99.9</v>
      </c>
      <c r="G777" s="66">
        <v>130107500</v>
      </c>
    </row>
    <row r="778" spans="1:7" ht="15.75" hidden="1" customHeight="1" x14ac:dyDescent="0.25">
      <c r="A778" s="78" t="s">
        <v>1449</v>
      </c>
      <c r="B778" s="79" t="s">
        <v>1450</v>
      </c>
      <c r="C778" s="66">
        <v>2400000</v>
      </c>
      <c r="D778" s="66">
        <v>2360000</v>
      </c>
      <c r="E778" s="83">
        <f t="shared" si="3"/>
        <v>40000</v>
      </c>
      <c r="F778" s="66">
        <v>98.33</v>
      </c>
      <c r="G778" s="66">
        <v>0</v>
      </c>
    </row>
    <row r="779" spans="1:7" ht="15.75" hidden="1" customHeight="1" x14ac:dyDescent="0.25">
      <c r="A779" s="78" t="s">
        <v>1451</v>
      </c>
      <c r="B779" s="79" t="s">
        <v>1452</v>
      </c>
      <c r="C779" s="66">
        <v>7243777034</v>
      </c>
      <c r="D779" s="66">
        <v>6575632569</v>
      </c>
      <c r="E779" s="83">
        <f t="shared" si="3"/>
        <v>668144465</v>
      </c>
      <c r="F779" s="66">
        <v>90.78</v>
      </c>
      <c r="G779" s="66">
        <v>14717221108</v>
      </c>
    </row>
    <row r="780" spans="1:7" ht="15.75" hidden="1" customHeight="1" x14ac:dyDescent="0.25">
      <c r="A780" s="78" t="s">
        <v>1453</v>
      </c>
      <c r="B780" s="79" t="s">
        <v>1454</v>
      </c>
      <c r="C780" s="66">
        <v>4735079726</v>
      </c>
      <c r="D780" s="66">
        <v>4074852569</v>
      </c>
      <c r="E780" s="83">
        <f t="shared" si="3"/>
        <v>660227157</v>
      </c>
      <c r="F780" s="66">
        <v>86.06</v>
      </c>
      <c r="G780" s="66">
        <v>13622523108</v>
      </c>
    </row>
    <row r="781" spans="1:7" ht="15.75" hidden="1" customHeight="1" x14ac:dyDescent="0.25">
      <c r="A781" s="78" t="s">
        <v>1455</v>
      </c>
      <c r="B781" s="79" t="s">
        <v>1456</v>
      </c>
      <c r="C781" s="66">
        <v>3873959726</v>
      </c>
      <c r="D781" s="66">
        <v>3240294307</v>
      </c>
      <c r="E781" s="83">
        <f t="shared" si="3"/>
        <v>633665419</v>
      </c>
      <c r="F781" s="66">
        <v>83.64</v>
      </c>
      <c r="G781" s="66">
        <v>9220158002</v>
      </c>
    </row>
    <row r="782" spans="1:7" ht="15.75" hidden="1" customHeight="1" x14ac:dyDescent="0.25">
      <c r="A782" s="78" t="s">
        <v>1457</v>
      </c>
      <c r="B782" s="79" t="s">
        <v>1458</v>
      </c>
      <c r="C782" s="66">
        <v>391020000</v>
      </c>
      <c r="D782" s="66">
        <v>391020000</v>
      </c>
      <c r="E782" s="83">
        <f t="shared" si="3"/>
        <v>0</v>
      </c>
      <c r="F782" s="66">
        <v>100</v>
      </c>
      <c r="G782" s="66">
        <v>1034980000</v>
      </c>
    </row>
    <row r="783" spans="1:7" ht="15.75" hidden="1" customHeight="1" x14ac:dyDescent="0.25">
      <c r="A783" s="78" t="s">
        <v>1459</v>
      </c>
      <c r="B783" s="79" t="s">
        <v>1460</v>
      </c>
      <c r="C783" s="66">
        <v>0</v>
      </c>
      <c r="D783" s="66">
        <v>0</v>
      </c>
      <c r="E783" s="83">
        <f t="shared" si="3"/>
        <v>0</v>
      </c>
      <c r="F783" s="66">
        <v>0</v>
      </c>
      <c r="G783" s="66">
        <v>872845636</v>
      </c>
    </row>
    <row r="784" spans="1:7" ht="15.75" hidden="1" customHeight="1" x14ac:dyDescent="0.25">
      <c r="A784" s="78" t="s">
        <v>1461</v>
      </c>
      <c r="B784" s="79" t="s">
        <v>1462</v>
      </c>
      <c r="C784" s="66">
        <v>180000000</v>
      </c>
      <c r="D784" s="66">
        <v>180000000</v>
      </c>
      <c r="E784" s="83">
        <f t="shared" si="3"/>
        <v>0</v>
      </c>
      <c r="F784" s="66">
        <v>100</v>
      </c>
      <c r="G784" s="66">
        <v>259438120</v>
      </c>
    </row>
    <row r="785" spans="1:7" ht="15.75" hidden="1" customHeight="1" x14ac:dyDescent="0.25">
      <c r="A785" s="78" t="s">
        <v>1463</v>
      </c>
      <c r="B785" s="79" t="s">
        <v>1464</v>
      </c>
      <c r="C785" s="66">
        <v>230000000</v>
      </c>
      <c r="D785" s="66">
        <v>226500000</v>
      </c>
      <c r="E785" s="83">
        <f t="shared" si="3"/>
        <v>3500000</v>
      </c>
      <c r="F785" s="66">
        <v>98.48</v>
      </c>
      <c r="G785" s="66">
        <v>0</v>
      </c>
    </row>
    <row r="786" spans="1:7" ht="15.75" hidden="1" customHeight="1" x14ac:dyDescent="0.25">
      <c r="A786" s="78" t="s">
        <v>1465</v>
      </c>
      <c r="B786" s="79" t="s">
        <v>1466</v>
      </c>
      <c r="C786" s="66">
        <v>0</v>
      </c>
      <c r="D786" s="66">
        <v>0</v>
      </c>
      <c r="E786" s="83">
        <f t="shared" si="3"/>
        <v>0</v>
      </c>
      <c r="F786" s="66">
        <v>0</v>
      </c>
      <c r="G786" s="66">
        <v>638676950</v>
      </c>
    </row>
    <row r="787" spans="1:7" ht="15.75" hidden="1" customHeight="1" x14ac:dyDescent="0.25">
      <c r="A787" s="78" t="s">
        <v>1467</v>
      </c>
      <c r="B787" s="79" t="s">
        <v>1468</v>
      </c>
      <c r="C787" s="66">
        <v>60100000</v>
      </c>
      <c r="D787" s="66">
        <v>37038262</v>
      </c>
      <c r="E787" s="83">
        <f t="shared" si="3"/>
        <v>23061738</v>
      </c>
      <c r="F787" s="66">
        <v>61.63</v>
      </c>
      <c r="G787" s="66">
        <v>1596424400</v>
      </c>
    </row>
    <row r="788" spans="1:7" ht="15.75" hidden="1" customHeight="1" x14ac:dyDescent="0.25">
      <c r="A788" s="78" t="s">
        <v>1469</v>
      </c>
      <c r="B788" s="79" t="s">
        <v>1470</v>
      </c>
      <c r="C788" s="66">
        <v>2508697308</v>
      </c>
      <c r="D788" s="66">
        <v>2500780000</v>
      </c>
      <c r="E788" s="83">
        <f t="shared" si="3"/>
        <v>7917308</v>
      </c>
      <c r="F788" s="66">
        <v>99.68</v>
      </c>
      <c r="G788" s="66">
        <v>1094698000</v>
      </c>
    </row>
    <row r="789" spans="1:7" ht="15.75" hidden="1" customHeight="1" x14ac:dyDescent="0.25">
      <c r="A789" s="78" t="s">
        <v>1471</v>
      </c>
      <c r="B789" s="79" t="s">
        <v>1472</v>
      </c>
      <c r="C789" s="66">
        <v>2508697308</v>
      </c>
      <c r="D789" s="66">
        <v>2500780000</v>
      </c>
      <c r="E789" s="83">
        <f t="shared" si="3"/>
        <v>7917308</v>
      </c>
      <c r="F789" s="66">
        <v>99.68</v>
      </c>
      <c r="G789" s="66">
        <v>1094698000</v>
      </c>
    </row>
    <row r="790" spans="1:7" ht="15.75" hidden="1" customHeight="1" x14ac:dyDescent="0.25">
      <c r="A790" s="78" t="s">
        <v>1473</v>
      </c>
      <c r="B790" s="79" t="s">
        <v>1474</v>
      </c>
      <c r="C790" s="66">
        <v>818836000</v>
      </c>
      <c r="D790" s="66">
        <v>814099420</v>
      </c>
      <c r="E790" s="83">
        <f t="shared" si="3"/>
        <v>4736580</v>
      </c>
      <c r="F790" s="66">
        <v>99.42</v>
      </c>
      <c r="G790" s="66">
        <v>5218543778</v>
      </c>
    </row>
    <row r="791" spans="1:7" ht="15.75" hidden="1" customHeight="1" x14ac:dyDescent="0.25">
      <c r="A791" s="78" t="s">
        <v>1475</v>
      </c>
      <c r="B791" s="79" t="s">
        <v>1476</v>
      </c>
      <c r="C791" s="66">
        <v>818836000</v>
      </c>
      <c r="D791" s="66">
        <v>814099420</v>
      </c>
      <c r="E791" s="83">
        <f t="shared" si="3"/>
        <v>4736580</v>
      </c>
      <c r="F791" s="66">
        <v>99.42</v>
      </c>
      <c r="G791" s="66">
        <v>4472055023</v>
      </c>
    </row>
    <row r="792" spans="1:7" ht="15.75" hidden="1" customHeight="1" x14ac:dyDescent="0.25">
      <c r="A792" s="78" t="s">
        <v>1477</v>
      </c>
      <c r="B792" s="79" t="s">
        <v>1478</v>
      </c>
      <c r="C792" s="66">
        <v>0</v>
      </c>
      <c r="D792" s="66">
        <v>0</v>
      </c>
      <c r="E792" s="83">
        <f t="shared" si="3"/>
        <v>0</v>
      </c>
      <c r="F792" s="66">
        <v>0</v>
      </c>
      <c r="G792" s="66">
        <v>3278000</v>
      </c>
    </row>
    <row r="793" spans="1:7" ht="15.75" hidden="1" customHeight="1" x14ac:dyDescent="0.25">
      <c r="A793" s="78" t="s">
        <v>1479</v>
      </c>
      <c r="B793" s="79" t="s">
        <v>1480</v>
      </c>
      <c r="C793" s="66">
        <v>818836000</v>
      </c>
      <c r="D793" s="66">
        <v>814099420</v>
      </c>
      <c r="E793" s="83">
        <f t="shared" si="3"/>
        <v>4736580</v>
      </c>
      <c r="F793" s="66">
        <v>99.42</v>
      </c>
      <c r="G793" s="66">
        <v>2988496563</v>
      </c>
    </row>
    <row r="794" spans="1:7" ht="15.75" hidden="1" customHeight="1" x14ac:dyDescent="0.25">
      <c r="A794" s="78" t="s">
        <v>1481</v>
      </c>
      <c r="B794" s="79" t="s">
        <v>1482</v>
      </c>
      <c r="C794" s="66">
        <v>0</v>
      </c>
      <c r="D794" s="66">
        <v>0</v>
      </c>
      <c r="E794" s="83">
        <f t="shared" si="3"/>
        <v>0</v>
      </c>
      <c r="F794" s="66">
        <v>0</v>
      </c>
      <c r="G794" s="66">
        <v>8240000</v>
      </c>
    </row>
    <row r="795" spans="1:7" ht="15.75" hidden="1" customHeight="1" x14ac:dyDescent="0.25">
      <c r="A795" s="78" t="s">
        <v>1483</v>
      </c>
      <c r="B795" s="79" t="s">
        <v>1484</v>
      </c>
      <c r="C795" s="66">
        <v>0</v>
      </c>
      <c r="D795" s="66">
        <v>0</v>
      </c>
      <c r="E795" s="83">
        <f t="shared" si="3"/>
        <v>0</v>
      </c>
      <c r="F795" s="66">
        <v>0</v>
      </c>
      <c r="G795" s="66">
        <v>17955000</v>
      </c>
    </row>
    <row r="796" spans="1:7" ht="15.75" hidden="1" customHeight="1" x14ac:dyDescent="0.25">
      <c r="A796" s="78" t="s">
        <v>1485</v>
      </c>
      <c r="B796" s="79" t="s">
        <v>1486</v>
      </c>
      <c r="C796" s="66">
        <v>0</v>
      </c>
      <c r="D796" s="66">
        <v>0</v>
      </c>
      <c r="E796" s="83">
        <f t="shared" si="3"/>
        <v>0</v>
      </c>
      <c r="F796" s="66">
        <v>0</v>
      </c>
      <c r="G796" s="66">
        <v>1454085460</v>
      </c>
    </row>
    <row r="797" spans="1:7" ht="15.75" hidden="1" customHeight="1" x14ac:dyDescent="0.25">
      <c r="A797" s="78" t="s">
        <v>1487</v>
      </c>
      <c r="B797" s="79" t="s">
        <v>1488</v>
      </c>
      <c r="C797" s="66">
        <v>0</v>
      </c>
      <c r="D797" s="66">
        <v>0</v>
      </c>
      <c r="E797" s="83">
        <f t="shared" si="3"/>
        <v>0</v>
      </c>
      <c r="F797" s="66">
        <v>0</v>
      </c>
      <c r="G797" s="66">
        <v>1928000</v>
      </c>
    </row>
    <row r="798" spans="1:7" ht="15.75" hidden="1" customHeight="1" x14ac:dyDescent="0.25">
      <c r="A798" s="78" t="s">
        <v>1489</v>
      </c>
      <c r="B798" s="79" t="s">
        <v>1490</v>
      </c>
      <c r="C798" s="66">
        <v>0</v>
      </c>
      <c r="D798" s="66">
        <v>0</v>
      </c>
      <c r="E798" s="83">
        <f t="shared" si="3"/>
        <v>0</v>
      </c>
      <c r="F798" s="66">
        <v>0</v>
      </c>
      <c r="G798" s="66">
        <v>1928000</v>
      </c>
    </row>
    <row r="799" spans="1:7" ht="15.75" hidden="1" customHeight="1" x14ac:dyDescent="0.25">
      <c r="A799" s="78" t="s">
        <v>1491</v>
      </c>
      <c r="B799" s="79" t="s">
        <v>1492</v>
      </c>
      <c r="C799" s="66">
        <v>0</v>
      </c>
      <c r="D799" s="66">
        <v>0</v>
      </c>
      <c r="E799" s="83">
        <f t="shared" si="3"/>
        <v>0</v>
      </c>
      <c r="F799" s="66">
        <v>0</v>
      </c>
      <c r="G799" s="66">
        <v>744560755</v>
      </c>
    </row>
    <row r="800" spans="1:7" ht="15.75" hidden="1" customHeight="1" x14ac:dyDescent="0.25">
      <c r="A800" s="78" t="s">
        <v>1493</v>
      </c>
      <c r="B800" s="79" t="s">
        <v>1494</v>
      </c>
      <c r="C800" s="66">
        <v>0</v>
      </c>
      <c r="D800" s="66">
        <v>0</v>
      </c>
      <c r="E800" s="83">
        <f t="shared" si="3"/>
        <v>0</v>
      </c>
      <c r="F800" s="66">
        <v>0</v>
      </c>
      <c r="G800" s="66">
        <v>744560755</v>
      </c>
    </row>
    <row r="801" spans="1:7" ht="15.75" hidden="1" customHeight="1" x14ac:dyDescent="0.25">
      <c r="A801" s="78" t="s">
        <v>1495</v>
      </c>
      <c r="B801" s="79" t="s">
        <v>1496</v>
      </c>
      <c r="C801" s="66">
        <v>4224026368</v>
      </c>
      <c r="D801" s="66">
        <v>3912323598</v>
      </c>
      <c r="E801" s="83">
        <f t="shared" si="3"/>
        <v>311702770</v>
      </c>
      <c r="F801" s="66">
        <v>92.62</v>
      </c>
      <c r="G801" s="66">
        <v>14205360050</v>
      </c>
    </row>
    <row r="802" spans="1:7" ht="15.75" hidden="1" customHeight="1" x14ac:dyDescent="0.25">
      <c r="A802" s="78" t="s">
        <v>1497</v>
      </c>
      <c r="B802" s="79" t="s">
        <v>1498</v>
      </c>
      <c r="C802" s="66">
        <v>3723704288</v>
      </c>
      <c r="D802" s="66">
        <v>3460250198</v>
      </c>
      <c r="E802" s="83">
        <f t="shared" si="3"/>
        <v>263454090</v>
      </c>
      <c r="F802" s="66">
        <v>92.92</v>
      </c>
      <c r="G802" s="66">
        <v>13377735800</v>
      </c>
    </row>
    <row r="803" spans="1:7" ht="15.75" hidden="1" customHeight="1" x14ac:dyDescent="0.25">
      <c r="A803" s="78" t="s">
        <v>1499</v>
      </c>
      <c r="B803" s="79" t="s">
        <v>1500</v>
      </c>
      <c r="C803" s="66">
        <v>640000000</v>
      </c>
      <c r="D803" s="66">
        <v>448000000</v>
      </c>
      <c r="E803" s="83">
        <f t="shared" si="3"/>
        <v>192000000</v>
      </c>
      <c r="F803" s="66">
        <v>70</v>
      </c>
      <c r="G803" s="66">
        <v>544615400</v>
      </c>
    </row>
    <row r="804" spans="1:7" ht="15.75" hidden="1" customHeight="1" x14ac:dyDescent="0.25">
      <c r="A804" s="78" t="s">
        <v>1501</v>
      </c>
      <c r="B804" s="79" t="s">
        <v>1502</v>
      </c>
      <c r="C804" s="66">
        <v>2290720688</v>
      </c>
      <c r="D804" s="66">
        <v>2222875598</v>
      </c>
      <c r="E804" s="83">
        <f t="shared" si="3"/>
        <v>67845090</v>
      </c>
      <c r="F804" s="66">
        <v>97.04</v>
      </c>
      <c r="G804" s="66">
        <v>2991241600</v>
      </c>
    </row>
    <row r="805" spans="1:7" ht="15.75" hidden="1" customHeight="1" x14ac:dyDescent="0.25">
      <c r="A805" s="78" t="s">
        <v>1503</v>
      </c>
      <c r="B805" s="79" t="s">
        <v>1504</v>
      </c>
      <c r="C805" s="66">
        <v>792983600</v>
      </c>
      <c r="D805" s="66">
        <v>789374600</v>
      </c>
      <c r="E805" s="83">
        <f t="shared" si="3"/>
        <v>3609000</v>
      </c>
      <c r="F805" s="66">
        <v>99.54</v>
      </c>
      <c r="G805" s="66">
        <v>9841878800</v>
      </c>
    </row>
    <row r="806" spans="1:7" ht="15.75" hidden="1" customHeight="1" x14ac:dyDescent="0.25">
      <c r="A806" s="78" t="s">
        <v>1505</v>
      </c>
      <c r="B806" s="79" t="s">
        <v>1506</v>
      </c>
      <c r="C806" s="66">
        <v>500322080</v>
      </c>
      <c r="D806" s="66">
        <v>452073400</v>
      </c>
      <c r="E806" s="83">
        <f t="shared" si="3"/>
        <v>48248680</v>
      </c>
      <c r="F806" s="66">
        <v>90.36</v>
      </c>
      <c r="G806" s="66">
        <v>827624250</v>
      </c>
    </row>
    <row r="807" spans="1:7" ht="15.75" hidden="1" customHeight="1" x14ac:dyDescent="0.25">
      <c r="A807" s="78" t="s">
        <v>1507</v>
      </c>
      <c r="B807" s="79" t="s">
        <v>1508</v>
      </c>
      <c r="C807" s="66">
        <v>24000000</v>
      </c>
      <c r="D807" s="66">
        <v>24000000</v>
      </c>
      <c r="E807" s="83">
        <f t="shared" si="3"/>
        <v>0</v>
      </c>
      <c r="F807" s="66">
        <v>100</v>
      </c>
      <c r="G807" s="66">
        <v>0</v>
      </c>
    </row>
    <row r="808" spans="1:7" ht="15.75" hidden="1" customHeight="1" x14ac:dyDescent="0.25">
      <c r="A808" s="78" t="s">
        <v>1509</v>
      </c>
      <c r="B808" s="79" t="s">
        <v>1510</v>
      </c>
      <c r="C808" s="66">
        <v>315329580</v>
      </c>
      <c r="D808" s="66">
        <v>310172400</v>
      </c>
      <c r="E808" s="83">
        <f t="shared" si="3"/>
        <v>5157180</v>
      </c>
      <c r="F808" s="66">
        <v>98.36</v>
      </c>
      <c r="G808" s="66">
        <v>536871750</v>
      </c>
    </row>
    <row r="809" spans="1:7" ht="15.75" hidden="1" customHeight="1" x14ac:dyDescent="0.25">
      <c r="A809" s="78" t="s">
        <v>1511</v>
      </c>
      <c r="B809" s="79" t="s">
        <v>1512</v>
      </c>
      <c r="C809" s="66">
        <v>43982500</v>
      </c>
      <c r="D809" s="66">
        <v>1866000</v>
      </c>
      <c r="E809" s="83">
        <f t="shared" si="3"/>
        <v>42116500</v>
      </c>
      <c r="F809" s="66">
        <v>4.24</v>
      </c>
      <c r="G809" s="66">
        <v>47192500</v>
      </c>
    </row>
    <row r="810" spans="1:7" ht="15.75" hidden="1" customHeight="1" x14ac:dyDescent="0.25">
      <c r="A810" s="78" t="s">
        <v>1513</v>
      </c>
      <c r="B810" s="79" t="s">
        <v>1514</v>
      </c>
      <c r="C810" s="66">
        <v>117010000</v>
      </c>
      <c r="D810" s="66">
        <v>116035000</v>
      </c>
      <c r="E810" s="83">
        <f t="shared" si="3"/>
        <v>975000</v>
      </c>
      <c r="F810" s="66">
        <v>99.17</v>
      </c>
      <c r="G810" s="66">
        <v>243560000</v>
      </c>
    </row>
    <row r="811" spans="1:7" ht="15.75" hidden="1" customHeight="1" x14ac:dyDescent="0.25">
      <c r="A811" s="78" t="s">
        <v>1515</v>
      </c>
      <c r="B811" s="79" t="s">
        <v>1516</v>
      </c>
      <c r="C811" s="66">
        <v>13801600</v>
      </c>
      <c r="D811" s="66">
        <v>13800000</v>
      </c>
      <c r="E811" s="83">
        <f t="shared" si="3"/>
        <v>1600</v>
      </c>
      <c r="F811" s="66">
        <v>99.99</v>
      </c>
      <c r="G811" s="66">
        <v>42421400</v>
      </c>
    </row>
    <row r="812" spans="1:7" ht="15.75" hidden="1" customHeight="1" x14ac:dyDescent="0.25">
      <c r="A812" s="78" t="s">
        <v>1517</v>
      </c>
      <c r="B812" s="79" t="s">
        <v>1518</v>
      </c>
      <c r="C812" s="66">
        <v>13801600</v>
      </c>
      <c r="D812" s="66">
        <v>13800000</v>
      </c>
      <c r="E812" s="83">
        <f t="shared" si="3"/>
        <v>1600</v>
      </c>
      <c r="F812" s="66">
        <v>99.99</v>
      </c>
      <c r="G812" s="66">
        <v>42421400</v>
      </c>
    </row>
    <row r="813" spans="1:7" ht="15.75" hidden="1" customHeight="1" x14ac:dyDescent="0.25">
      <c r="A813" s="78" t="s">
        <v>1519</v>
      </c>
      <c r="B813" s="79" t="s">
        <v>1520</v>
      </c>
      <c r="C813" s="66">
        <v>13801600</v>
      </c>
      <c r="D813" s="66">
        <v>13800000</v>
      </c>
      <c r="E813" s="83">
        <f t="shared" si="3"/>
        <v>1600</v>
      </c>
      <c r="F813" s="66">
        <v>99.99</v>
      </c>
      <c r="G813" s="66">
        <v>42421400</v>
      </c>
    </row>
    <row r="814" spans="1:7" ht="15.75" hidden="1" customHeight="1" x14ac:dyDescent="0.25">
      <c r="A814" s="78" t="s">
        <v>1521</v>
      </c>
      <c r="B814" s="79" t="s">
        <v>1522</v>
      </c>
      <c r="C814" s="66">
        <v>1600000</v>
      </c>
      <c r="D814" s="66">
        <v>1536000</v>
      </c>
      <c r="E814" s="83">
        <f t="shared" si="3"/>
        <v>64000</v>
      </c>
      <c r="F814" s="66">
        <v>96</v>
      </c>
      <c r="G814" s="66">
        <v>0</v>
      </c>
    </row>
    <row r="815" spans="1:7" ht="15.75" hidden="1" customHeight="1" x14ac:dyDescent="0.25">
      <c r="A815" s="78" t="s">
        <v>1523</v>
      </c>
      <c r="B815" s="79" t="s">
        <v>1524</v>
      </c>
      <c r="C815" s="66">
        <v>1600000</v>
      </c>
      <c r="D815" s="66">
        <v>1536000</v>
      </c>
      <c r="E815" s="83">
        <f t="shared" si="3"/>
        <v>64000</v>
      </c>
      <c r="F815" s="66">
        <v>96</v>
      </c>
      <c r="G815" s="66">
        <v>0</v>
      </c>
    </row>
    <row r="816" spans="1:7" ht="15.75" hidden="1" customHeight="1" x14ac:dyDescent="0.25">
      <c r="A816" s="78" t="s">
        <v>1525</v>
      </c>
      <c r="B816" s="79" t="s">
        <v>1526</v>
      </c>
      <c r="C816" s="66">
        <v>1600000</v>
      </c>
      <c r="D816" s="66">
        <v>1536000</v>
      </c>
      <c r="E816" s="83">
        <f t="shared" si="3"/>
        <v>64000</v>
      </c>
      <c r="F816" s="66">
        <v>96</v>
      </c>
      <c r="G816" s="66">
        <v>0</v>
      </c>
    </row>
    <row r="817" spans="1:7" ht="15.75" hidden="1" customHeight="1" x14ac:dyDescent="0.25">
      <c r="A817" s="78" t="s">
        <v>1527</v>
      </c>
      <c r="B817" s="79" t="s">
        <v>1528</v>
      </c>
      <c r="C817" s="66">
        <v>29640000</v>
      </c>
      <c r="D817" s="66">
        <v>29591000</v>
      </c>
      <c r="E817" s="83">
        <f t="shared" si="3"/>
        <v>49000</v>
      </c>
      <c r="F817" s="66">
        <v>99.83</v>
      </c>
      <c r="G817" s="66">
        <v>337821500</v>
      </c>
    </row>
    <row r="818" spans="1:7" ht="15.75" hidden="1" customHeight="1" x14ac:dyDescent="0.25">
      <c r="A818" s="78" t="s">
        <v>1529</v>
      </c>
      <c r="B818" s="79" t="s">
        <v>1530</v>
      </c>
      <c r="C818" s="66">
        <v>9300000</v>
      </c>
      <c r="D818" s="66">
        <v>9300000</v>
      </c>
      <c r="E818" s="83">
        <f t="shared" si="3"/>
        <v>0</v>
      </c>
      <c r="F818" s="66">
        <v>100</v>
      </c>
      <c r="G818" s="66">
        <v>296121500</v>
      </c>
    </row>
    <row r="819" spans="1:7" ht="15.75" hidden="1" customHeight="1" x14ac:dyDescent="0.25">
      <c r="A819" s="78" t="s">
        <v>1531</v>
      </c>
      <c r="B819" s="79" t="s">
        <v>1532</v>
      </c>
      <c r="C819" s="66">
        <v>9300000</v>
      </c>
      <c r="D819" s="66">
        <v>9300000</v>
      </c>
      <c r="E819" s="83">
        <f t="shared" si="3"/>
        <v>0</v>
      </c>
      <c r="F819" s="66">
        <v>100</v>
      </c>
      <c r="G819" s="66">
        <v>296121500</v>
      </c>
    </row>
    <row r="820" spans="1:7" ht="15.75" hidden="1" customHeight="1" x14ac:dyDescent="0.25">
      <c r="A820" s="78" t="s">
        <v>1533</v>
      </c>
      <c r="B820" s="79" t="s">
        <v>1534</v>
      </c>
      <c r="C820" s="66">
        <v>0</v>
      </c>
      <c r="D820" s="66">
        <v>0</v>
      </c>
      <c r="E820" s="83">
        <f t="shared" si="3"/>
        <v>0</v>
      </c>
      <c r="F820" s="66">
        <v>0</v>
      </c>
      <c r="G820" s="66">
        <v>22600000</v>
      </c>
    </row>
    <row r="821" spans="1:7" ht="15.75" hidden="1" customHeight="1" x14ac:dyDescent="0.25">
      <c r="A821" s="78" t="s">
        <v>1535</v>
      </c>
      <c r="B821" s="79" t="s">
        <v>1536</v>
      </c>
      <c r="C821" s="66">
        <v>0</v>
      </c>
      <c r="D821" s="66">
        <v>0</v>
      </c>
      <c r="E821" s="83">
        <f t="shared" si="3"/>
        <v>0</v>
      </c>
      <c r="F821" s="66">
        <v>0</v>
      </c>
      <c r="G821" s="66">
        <v>14700000</v>
      </c>
    </row>
    <row r="822" spans="1:7" ht="15.75" hidden="1" customHeight="1" x14ac:dyDescent="0.25">
      <c r="A822" s="78" t="s">
        <v>1537</v>
      </c>
      <c r="B822" s="79" t="s">
        <v>1538</v>
      </c>
      <c r="C822" s="66">
        <v>0</v>
      </c>
      <c r="D822" s="66">
        <v>0</v>
      </c>
      <c r="E822" s="83">
        <f t="shared" si="3"/>
        <v>0</v>
      </c>
      <c r="F822" s="66">
        <v>0</v>
      </c>
      <c r="G822" s="66">
        <v>7900000</v>
      </c>
    </row>
    <row r="823" spans="1:7" ht="15.75" hidden="1" customHeight="1" x14ac:dyDescent="0.25">
      <c r="A823" s="78" t="s">
        <v>1539</v>
      </c>
      <c r="B823" s="79" t="s">
        <v>1540</v>
      </c>
      <c r="C823" s="66">
        <v>20340000</v>
      </c>
      <c r="D823" s="66">
        <v>20291000</v>
      </c>
      <c r="E823" s="83">
        <f t="shared" si="3"/>
        <v>49000</v>
      </c>
      <c r="F823" s="66">
        <v>99.76</v>
      </c>
      <c r="G823" s="66">
        <v>19100000</v>
      </c>
    </row>
    <row r="824" spans="1:7" ht="15.75" hidden="1" customHeight="1" x14ac:dyDescent="0.25">
      <c r="A824" s="78" t="s">
        <v>1541</v>
      </c>
      <c r="B824" s="79" t="s">
        <v>1542</v>
      </c>
      <c r="C824" s="66">
        <v>20340000</v>
      </c>
      <c r="D824" s="66">
        <v>20291000</v>
      </c>
      <c r="E824" s="83">
        <f t="shared" si="3"/>
        <v>49000</v>
      </c>
      <c r="F824" s="66">
        <v>99.76</v>
      </c>
      <c r="G824" s="66">
        <v>19100000</v>
      </c>
    </row>
    <row r="825" spans="1:7" ht="15.75" hidden="1" customHeight="1" x14ac:dyDescent="0.25">
      <c r="A825" s="78" t="s">
        <v>1543</v>
      </c>
      <c r="B825" s="79" t="s">
        <v>1544</v>
      </c>
      <c r="C825" s="66">
        <v>586699800</v>
      </c>
      <c r="D825" s="66">
        <v>585429800</v>
      </c>
      <c r="E825" s="83">
        <f t="shared" si="3"/>
        <v>1270000</v>
      </c>
      <c r="F825" s="66">
        <v>99.78</v>
      </c>
      <c r="G825" s="66">
        <v>176050000</v>
      </c>
    </row>
    <row r="826" spans="1:7" ht="15.75" hidden="1" customHeight="1" x14ac:dyDescent="0.25">
      <c r="A826" s="78" t="s">
        <v>1545</v>
      </c>
      <c r="B826" s="79" t="s">
        <v>1546</v>
      </c>
      <c r="C826" s="66">
        <v>586699800</v>
      </c>
      <c r="D826" s="66">
        <v>585429800</v>
      </c>
      <c r="E826" s="83">
        <f t="shared" si="3"/>
        <v>1270000</v>
      </c>
      <c r="F826" s="66">
        <v>99.78</v>
      </c>
      <c r="G826" s="66">
        <v>176050000</v>
      </c>
    </row>
    <row r="827" spans="1:7" ht="15.75" hidden="1" customHeight="1" x14ac:dyDescent="0.25">
      <c r="A827" s="78" t="s">
        <v>1547</v>
      </c>
      <c r="B827" s="79" t="s">
        <v>1548</v>
      </c>
      <c r="C827" s="66">
        <v>200000000</v>
      </c>
      <c r="D827" s="66">
        <v>199750000</v>
      </c>
      <c r="E827" s="83">
        <f t="shared" si="3"/>
        <v>250000</v>
      </c>
      <c r="F827" s="66">
        <v>99.88</v>
      </c>
      <c r="G827" s="66">
        <v>69000000</v>
      </c>
    </row>
    <row r="828" spans="1:7" ht="15.75" hidden="1" customHeight="1" x14ac:dyDescent="0.25">
      <c r="A828" s="78" t="s">
        <v>1549</v>
      </c>
      <c r="B828" s="79" t="s">
        <v>1550</v>
      </c>
      <c r="C828" s="66">
        <v>145663800</v>
      </c>
      <c r="D828" s="66">
        <v>145643800</v>
      </c>
      <c r="E828" s="83">
        <f t="shared" si="3"/>
        <v>20000</v>
      </c>
      <c r="F828" s="66">
        <v>99.99</v>
      </c>
      <c r="G828" s="66">
        <v>87700000</v>
      </c>
    </row>
    <row r="829" spans="1:7" ht="15.75" hidden="1" customHeight="1" x14ac:dyDescent="0.25">
      <c r="A829" s="78" t="s">
        <v>1551</v>
      </c>
      <c r="B829" s="79" t="s">
        <v>1552</v>
      </c>
      <c r="C829" s="66">
        <v>241036000</v>
      </c>
      <c r="D829" s="66">
        <v>240036000</v>
      </c>
      <c r="E829" s="83">
        <f t="shared" si="3"/>
        <v>1000000</v>
      </c>
      <c r="F829" s="66">
        <v>99.59</v>
      </c>
      <c r="G829" s="66">
        <v>19350000</v>
      </c>
    </row>
    <row r="830" spans="1:7" ht="15.75" hidden="1" customHeight="1" x14ac:dyDescent="0.25">
      <c r="A830" s="78" t="s">
        <v>1553</v>
      </c>
      <c r="B830" s="79" t="s">
        <v>1554</v>
      </c>
      <c r="C830" s="66">
        <v>143000000</v>
      </c>
      <c r="D830" s="66">
        <v>142558000</v>
      </c>
      <c r="E830" s="83">
        <f t="shared" si="3"/>
        <v>442000</v>
      </c>
      <c r="F830" s="66">
        <v>99.69</v>
      </c>
      <c r="G830" s="66">
        <v>5500000</v>
      </c>
    </row>
    <row r="831" spans="1:7" ht="15.75" hidden="1" customHeight="1" x14ac:dyDescent="0.25">
      <c r="A831" s="78" t="s">
        <v>1555</v>
      </c>
      <c r="B831" s="79" t="s">
        <v>1554</v>
      </c>
      <c r="C831" s="66">
        <v>143000000</v>
      </c>
      <c r="D831" s="66">
        <v>142558000</v>
      </c>
      <c r="E831" s="83">
        <f t="shared" si="3"/>
        <v>442000</v>
      </c>
      <c r="F831" s="66">
        <v>99.69</v>
      </c>
      <c r="G831" s="66">
        <v>5500000</v>
      </c>
    </row>
    <row r="832" spans="1:7" ht="15.75" hidden="1" customHeight="1" x14ac:dyDescent="0.25">
      <c r="A832" s="78" t="s">
        <v>1556</v>
      </c>
      <c r="B832" s="79" t="s">
        <v>1557</v>
      </c>
      <c r="C832" s="66">
        <v>120000000</v>
      </c>
      <c r="D832" s="66">
        <v>119658000</v>
      </c>
      <c r="E832" s="83">
        <f t="shared" si="3"/>
        <v>342000</v>
      </c>
      <c r="F832" s="66">
        <v>99.72</v>
      </c>
      <c r="G832" s="66">
        <v>0</v>
      </c>
    </row>
    <row r="833" spans="1:7" ht="15.75" hidden="1" customHeight="1" x14ac:dyDescent="0.25">
      <c r="A833" s="78" t="s">
        <v>1558</v>
      </c>
      <c r="B833" s="79" t="s">
        <v>1559</v>
      </c>
      <c r="C833" s="66">
        <v>23000000</v>
      </c>
      <c r="D833" s="66">
        <v>22900000</v>
      </c>
      <c r="E833" s="83">
        <f t="shared" si="3"/>
        <v>100000</v>
      </c>
      <c r="F833" s="66">
        <v>99.57</v>
      </c>
      <c r="G833" s="66">
        <v>5500000</v>
      </c>
    </row>
    <row r="834" spans="1:7" ht="15.75" hidden="1" customHeight="1" x14ac:dyDescent="0.25">
      <c r="A834" s="78" t="s">
        <v>1560</v>
      </c>
      <c r="B834" s="79" t="s">
        <v>1561</v>
      </c>
      <c r="C834" s="66">
        <v>5129170437</v>
      </c>
      <c r="D834" s="66">
        <v>5048606032</v>
      </c>
      <c r="E834" s="83">
        <f t="shared" si="3"/>
        <v>80564405</v>
      </c>
      <c r="F834" s="66">
        <v>98.43</v>
      </c>
      <c r="G834" s="66">
        <v>5592979058</v>
      </c>
    </row>
    <row r="835" spans="1:7" ht="15.75" hidden="1" customHeight="1" x14ac:dyDescent="0.25">
      <c r="A835" s="78" t="s">
        <v>1562</v>
      </c>
      <c r="B835" s="79" t="s">
        <v>1561</v>
      </c>
      <c r="C835" s="66">
        <v>5129170437</v>
      </c>
      <c r="D835" s="66">
        <v>5048606032</v>
      </c>
      <c r="E835" s="83">
        <f t="shared" si="3"/>
        <v>80564405</v>
      </c>
      <c r="F835" s="66">
        <v>98.43</v>
      </c>
      <c r="G835" s="66">
        <v>5592979058</v>
      </c>
    </row>
    <row r="836" spans="1:7" ht="15.75" hidden="1" customHeight="1" x14ac:dyDescent="0.25">
      <c r="A836" s="78" t="s">
        <v>1563</v>
      </c>
      <c r="B836" s="79" t="s">
        <v>1561</v>
      </c>
      <c r="C836" s="66">
        <v>5129170437</v>
      </c>
      <c r="D836" s="66">
        <v>5048606032</v>
      </c>
      <c r="E836" s="83">
        <f t="shared" si="3"/>
        <v>80564405</v>
      </c>
      <c r="F836" s="66">
        <v>98.43</v>
      </c>
      <c r="G836" s="66">
        <v>5592979058</v>
      </c>
    </row>
    <row r="837" spans="1:7" ht="15.75" hidden="1" customHeight="1" x14ac:dyDescent="0.25">
      <c r="A837" s="78" t="s">
        <v>1564</v>
      </c>
      <c r="B837" s="79" t="s">
        <v>1565</v>
      </c>
      <c r="C837" s="66">
        <v>657434000</v>
      </c>
      <c r="D837" s="66">
        <v>684570500</v>
      </c>
      <c r="E837" s="83">
        <f t="shared" si="3"/>
        <v>-27136500</v>
      </c>
      <c r="F837" s="66">
        <v>104.13</v>
      </c>
      <c r="G837" s="66">
        <v>0</v>
      </c>
    </row>
    <row r="838" spans="1:7" ht="15.75" hidden="1" customHeight="1" x14ac:dyDescent="0.25">
      <c r="A838" s="78" t="s">
        <v>1566</v>
      </c>
      <c r="B838" s="79" t="s">
        <v>1567</v>
      </c>
      <c r="C838" s="66">
        <v>657434000</v>
      </c>
      <c r="D838" s="66">
        <v>684570500</v>
      </c>
      <c r="E838" s="83">
        <f t="shared" si="3"/>
        <v>-27136500</v>
      </c>
      <c r="F838" s="66">
        <v>104.13</v>
      </c>
      <c r="G838" s="66">
        <v>0</v>
      </c>
    </row>
    <row r="839" spans="1:7" ht="15.75" hidden="1" customHeight="1" x14ac:dyDescent="0.25">
      <c r="A839" s="78" t="s">
        <v>1568</v>
      </c>
      <c r="B839" s="79" t="s">
        <v>1569</v>
      </c>
      <c r="C839" s="66">
        <v>657434000</v>
      </c>
      <c r="D839" s="66">
        <v>684570500</v>
      </c>
      <c r="E839" s="83">
        <f t="shared" si="3"/>
        <v>-27136500</v>
      </c>
      <c r="F839" s="66">
        <v>104.13</v>
      </c>
      <c r="G839" s="66">
        <v>0</v>
      </c>
    </row>
    <row r="840" spans="1:7" ht="15.75" hidden="1" customHeight="1" x14ac:dyDescent="0.25">
      <c r="A840" s="78" t="s">
        <v>1570</v>
      </c>
      <c r="B840" s="79" t="s">
        <v>1571</v>
      </c>
      <c r="C840" s="66">
        <v>44812708791</v>
      </c>
      <c r="D840" s="66">
        <v>43059739657</v>
      </c>
      <c r="E840" s="83">
        <f t="shared" si="3"/>
        <v>1752969134</v>
      </c>
      <c r="F840" s="66">
        <v>96.09</v>
      </c>
      <c r="G840" s="66">
        <v>35278966065</v>
      </c>
    </row>
    <row r="841" spans="1:7" ht="15.75" hidden="1" customHeight="1" x14ac:dyDescent="0.25">
      <c r="A841" s="78" t="s">
        <v>1572</v>
      </c>
      <c r="B841" s="79" t="s">
        <v>1571</v>
      </c>
      <c r="C841" s="66">
        <v>44812708791</v>
      </c>
      <c r="D841" s="66">
        <v>43059739657</v>
      </c>
      <c r="E841" s="83">
        <f t="shared" si="3"/>
        <v>1752969134</v>
      </c>
      <c r="F841" s="66">
        <v>96.09</v>
      </c>
      <c r="G841" s="66">
        <v>35278966065</v>
      </c>
    </row>
    <row r="842" spans="1:7" ht="15.75" hidden="1" customHeight="1" x14ac:dyDescent="0.25">
      <c r="A842" s="78" t="s">
        <v>1573</v>
      </c>
      <c r="B842" s="79" t="s">
        <v>1571</v>
      </c>
      <c r="C842" s="66">
        <v>44812708791</v>
      </c>
      <c r="D842" s="66">
        <v>43059739657</v>
      </c>
      <c r="E842" s="83">
        <f t="shared" si="3"/>
        <v>1752969134</v>
      </c>
      <c r="F842" s="66">
        <v>96.09</v>
      </c>
      <c r="G842" s="66">
        <v>35278966065</v>
      </c>
    </row>
    <row r="843" spans="1:7" ht="15.75" hidden="1" customHeight="1" x14ac:dyDescent="0.25">
      <c r="A843" s="78" t="s">
        <v>1574</v>
      </c>
      <c r="B843" s="79" t="s">
        <v>1575</v>
      </c>
      <c r="C843" s="66">
        <v>89512523681</v>
      </c>
      <c r="D843" s="66">
        <v>74560669279</v>
      </c>
      <c r="E843" s="83">
        <f t="shared" si="3"/>
        <v>14951854402</v>
      </c>
      <c r="F843" s="66">
        <v>83.3</v>
      </c>
      <c r="G843" s="66">
        <v>127080659144</v>
      </c>
    </row>
    <row r="844" spans="1:7" ht="15.75" hidden="1" customHeight="1" x14ac:dyDescent="0.25">
      <c r="A844" s="78" t="s">
        <v>1576</v>
      </c>
      <c r="B844" s="79" t="s">
        <v>1577</v>
      </c>
      <c r="C844" s="66">
        <v>62950124356</v>
      </c>
      <c r="D844" s="66">
        <v>52729189223</v>
      </c>
      <c r="E844" s="83">
        <f t="shared" si="3"/>
        <v>10220935133</v>
      </c>
      <c r="F844" s="66">
        <v>83.76</v>
      </c>
      <c r="G844" s="66">
        <v>105089242160</v>
      </c>
    </row>
    <row r="845" spans="1:7" ht="15.75" hidden="1" customHeight="1" x14ac:dyDescent="0.25">
      <c r="A845" s="78" t="s">
        <v>1578</v>
      </c>
      <c r="B845" s="79" t="s">
        <v>1579</v>
      </c>
      <c r="C845" s="66">
        <v>62950124356</v>
      </c>
      <c r="D845" s="66">
        <v>52729189223</v>
      </c>
      <c r="E845" s="83">
        <f t="shared" si="3"/>
        <v>10220935133</v>
      </c>
      <c r="F845" s="66">
        <v>83.76</v>
      </c>
      <c r="G845" s="66">
        <v>105089242160</v>
      </c>
    </row>
    <row r="846" spans="1:7" ht="15.75" hidden="1" customHeight="1" x14ac:dyDescent="0.25">
      <c r="A846" s="78" t="s">
        <v>1580</v>
      </c>
      <c r="B846" s="79" t="s">
        <v>1581</v>
      </c>
      <c r="C846" s="66">
        <v>11875964510</v>
      </c>
      <c r="D846" s="66">
        <v>11827043524</v>
      </c>
      <c r="E846" s="83">
        <f t="shared" si="3"/>
        <v>48920986</v>
      </c>
      <c r="F846" s="66">
        <v>99.59</v>
      </c>
      <c r="G846" s="66">
        <v>17445822130</v>
      </c>
    </row>
    <row r="847" spans="1:7" ht="15.75" hidden="1" customHeight="1" x14ac:dyDescent="0.25">
      <c r="A847" s="78" t="s">
        <v>1582</v>
      </c>
      <c r="B847" s="79" t="s">
        <v>1583</v>
      </c>
      <c r="C847" s="66">
        <v>0</v>
      </c>
      <c r="D847" s="66">
        <v>0</v>
      </c>
      <c r="E847" s="83">
        <f t="shared" si="3"/>
        <v>0</v>
      </c>
      <c r="F847" s="66">
        <v>0</v>
      </c>
      <c r="G847" s="66">
        <v>370000000</v>
      </c>
    </row>
    <row r="848" spans="1:7" ht="15.75" hidden="1" customHeight="1" x14ac:dyDescent="0.25">
      <c r="A848" s="78" t="s">
        <v>1584</v>
      </c>
      <c r="B848" s="79" t="s">
        <v>1585</v>
      </c>
      <c r="C848" s="66">
        <v>12086573000</v>
      </c>
      <c r="D848" s="66">
        <v>11880108000</v>
      </c>
      <c r="E848" s="83">
        <f t="shared" si="3"/>
        <v>206465000</v>
      </c>
      <c r="F848" s="66">
        <v>98.29</v>
      </c>
      <c r="G848" s="66">
        <v>51571406850</v>
      </c>
    </row>
    <row r="849" spans="1:7" ht="15.75" hidden="1" customHeight="1" x14ac:dyDescent="0.25">
      <c r="A849" s="78" t="s">
        <v>1586</v>
      </c>
      <c r="B849" s="79" t="s">
        <v>1587</v>
      </c>
      <c r="C849" s="66">
        <v>0</v>
      </c>
      <c r="D849" s="66">
        <v>0</v>
      </c>
      <c r="E849" s="83">
        <f t="shared" si="3"/>
        <v>0</v>
      </c>
      <c r="F849" s="66">
        <v>0</v>
      </c>
      <c r="G849" s="66">
        <v>390103385</v>
      </c>
    </row>
    <row r="850" spans="1:7" ht="15.75" hidden="1" customHeight="1" x14ac:dyDescent="0.25">
      <c r="A850" s="78" t="s">
        <v>1588</v>
      </c>
      <c r="B850" s="79" t="s">
        <v>1589</v>
      </c>
      <c r="C850" s="66">
        <v>37708585610</v>
      </c>
      <c r="D850" s="66">
        <v>27774346199</v>
      </c>
      <c r="E850" s="83">
        <f t="shared" si="3"/>
        <v>9934239411</v>
      </c>
      <c r="F850" s="66">
        <v>73.66</v>
      </c>
      <c r="G850" s="66">
        <v>31842660324</v>
      </c>
    </row>
    <row r="851" spans="1:7" ht="15.75" hidden="1" customHeight="1" x14ac:dyDescent="0.25">
      <c r="A851" s="78" t="s">
        <v>1590</v>
      </c>
      <c r="B851" s="79" t="s">
        <v>1591</v>
      </c>
      <c r="C851" s="66">
        <v>750001236</v>
      </c>
      <c r="D851" s="66">
        <v>721439000</v>
      </c>
      <c r="E851" s="83">
        <f t="shared" si="3"/>
        <v>28562236</v>
      </c>
      <c r="F851" s="66">
        <v>96.19</v>
      </c>
      <c r="G851" s="66">
        <v>86556971</v>
      </c>
    </row>
    <row r="852" spans="1:7" ht="15.75" hidden="1" customHeight="1" x14ac:dyDescent="0.25">
      <c r="A852" s="78" t="s">
        <v>1592</v>
      </c>
      <c r="B852" s="79" t="s">
        <v>1593</v>
      </c>
      <c r="C852" s="66">
        <v>529000000</v>
      </c>
      <c r="D852" s="66">
        <v>526252500</v>
      </c>
      <c r="E852" s="83">
        <f t="shared" si="3"/>
        <v>2747500</v>
      </c>
      <c r="F852" s="66">
        <v>99.48</v>
      </c>
      <c r="G852" s="66">
        <v>3382692500</v>
      </c>
    </row>
    <row r="853" spans="1:7" ht="15.75" hidden="1" customHeight="1" x14ac:dyDescent="0.25">
      <c r="A853" s="78" t="s">
        <v>1594</v>
      </c>
      <c r="B853" s="79" t="s">
        <v>1595</v>
      </c>
      <c r="C853" s="66">
        <v>26562399325</v>
      </c>
      <c r="D853" s="66">
        <v>21831480056</v>
      </c>
      <c r="E853" s="83">
        <f t="shared" si="3"/>
        <v>4730919269</v>
      </c>
      <c r="F853" s="66">
        <v>82.19</v>
      </c>
      <c r="G853" s="66">
        <v>21991416984</v>
      </c>
    </row>
    <row r="854" spans="1:7" ht="15.75" hidden="1" customHeight="1" x14ac:dyDescent="0.25">
      <c r="A854" s="78" t="s">
        <v>1596</v>
      </c>
      <c r="B854" s="79" t="s">
        <v>1595</v>
      </c>
      <c r="C854" s="66">
        <v>26562399325</v>
      </c>
      <c r="D854" s="66">
        <v>21831480056</v>
      </c>
      <c r="E854" s="83">
        <f t="shared" si="3"/>
        <v>4730919269</v>
      </c>
      <c r="F854" s="66">
        <v>82.19</v>
      </c>
      <c r="G854" s="66">
        <v>21991416984</v>
      </c>
    </row>
    <row r="855" spans="1:7" ht="15.75" hidden="1" customHeight="1" x14ac:dyDescent="0.25">
      <c r="A855" s="78" t="s">
        <v>1597</v>
      </c>
      <c r="B855" s="79" t="s">
        <v>1595</v>
      </c>
      <c r="C855" s="66">
        <v>26562399325</v>
      </c>
      <c r="D855" s="66">
        <v>21831480056</v>
      </c>
      <c r="E855" s="83">
        <f t="shared" si="3"/>
        <v>4730919269</v>
      </c>
      <c r="F855" s="66">
        <v>82.19</v>
      </c>
      <c r="G855" s="66">
        <v>21991416984</v>
      </c>
    </row>
    <row r="856" spans="1:7" ht="15.75" hidden="1" customHeight="1" x14ac:dyDescent="0.25">
      <c r="A856" s="78" t="s">
        <v>1598</v>
      </c>
      <c r="B856" s="79" t="s">
        <v>1599</v>
      </c>
      <c r="C856" s="66">
        <v>69956530872</v>
      </c>
      <c r="D856" s="66">
        <v>68127310095</v>
      </c>
      <c r="E856" s="83">
        <f t="shared" si="3"/>
        <v>1829220777</v>
      </c>
      <c r="F856" s="66">
        <v>97.39</v>
      </c>
      <c r="G856" s="66">
        <v>109544048568</v>
      </c>
    </row>
    <row r="857" spans="1:7" ht="15.75" hidden="1" customHeight="1" x14ac:dyDescent="0.25">
      <c r="A857" s="78" t="s">
        <v>1600</v>
      </c>
      <c r="B857" s="79" t="s">
        <v>1601</v>
      </c>
      <c r="C857" s="66">
        <v>51469758690</v>
      </c>
      <c r="D857" s="66">
        <v>50251184049</v>
      </c>
      <c r="E857" s="83">
        <f t="shared" si="3"/>
        <v>1218574641</v>
      </c>
      <c r="F857" s="66">
        <v>97.63</v>
      </c>
      <c r="G857" s="66">
        <v>71048840973</v>
      </c>
    </row>
    <row r="858" spans="1:7" ht="15.75" hidden="1" customHeight="1" x14ac:dyDescent="0.25">
      <c r="A858" s="78" t="s">
        <v>1602</v>
      </c>
      <c r="B858" s="79" t="s">
        <v>1603</v>
      </c>
      <c r="C858" s="66">
        <v>51077258690</v>
      </c>
      <c r="D858" s="66">
        <v>50077010049</v>
      </c>
      <c r="E858" s="83">
        <f t="shared" si="3"/>
        <v>1000248641</v>
      </c>
      <c r="F858" s="66">
        <v>98.04</v>
      </c>
      <c r="G858" s="66">
        <v>67855066287</v>
      </c>
    </row>
    <row r="859" spans="1:7" ht="15.75" hidden="1" customHeight="1" x14ac:dyDescent="0.25">
      <c r="A859" s="78" t="s">
        <v>1604</v>
      </c>
      <c r="B859" s="79" t="s">
        <v>1605</v>
      </c>
      <c r="C859" s="66">
        <v>51043858250</v>
      </c>
      <c r="D859" s="66">
        <v>50043610049</v>
      </c>
      <c r="E859" s="83">
        <f t="shared" si="3"/>
        <v>1000248201</v>
      </c>
      <c r="F859" s="66">
        <v>98.04</v>
      </c>
      <c r="G859" s="66">
        <v>67805334537</v>
      </c>
    </row>
    <row r="860" spans="1:7" ht="15.75" hidden="1" customHeight="1" x14ac:dyDescent="0.25">
      <c r="A860" s="78" t="s">
        <v>1606</v>
      </c>
      <c r="B860" s="79" t="s">
        <v>1607</v>
      </c>
      <c r="C860" s="66">
        <v>33400440</v>
      </c>
      <c r="D860" s="66">
        <v>33400000</v>
      </c>
      <c r="E860" s="83">
        <f t="shared" si="3"/>
        <v>440</v>
      </c>
      <c r="F860" s="66">
        <v>100</v>
      </c>
      <c r="G860" s="66">
        <v>0</v>
      </c>
    </row>
    <row r="861" spans="1:7" ht="15.75" hidden="1" customHeight="1" x14ac:dyDescent="0.25">
      <c r="A861" s="78" t="s">
        <v>1608</v>
      </c>
      <c r="B861" s="79" t="s">
        <v>1609</v>
      </c>
      <c r="C861" s="66">
        <v>0</v>
      </c>
      <c r="D861" s="66">
        <v>0</v>
      </c>
      <c r="E861" s="83">
        <f t="shared" si="3"/>
        <v>0</v>
      </c>
      <c r="F861" s="66">
        <v>0</v>
      </c>
      <c r="G861" s="66">
        <v>49731750</v>
      </c>
    </row>
    <row r="862" spans="1:7" ht="15.75" hidden="1" customHeight="1" x14ac:dyDescent="0.25">
      <c r="A862" s="78" t="s">
        <v>1610</v>
      </c>
      <c r="B862" s="79" t="s">
        <v>1611</v>
      </c>
      <c r="C862" s="66">
        <v>392500000</v>
      </c>
      <c r="D862" s="66">
        <v>174174000</v>
      </c>
      <c r="E862" s="83">
        <f t="shared" si="3"/>
        <v>218326000</v>
      </c>
      <c r="F862" s="66">
        <v>44.38</v>
      </c>
      <c r="G862" s="66">
        <v>3193774686</v>
      </c>
    </row>
    <row r="863" spans="1:7" ht="15.75" hidden="1" customHeight="1" x14ac:dyDescent="0.25">
      <c r="A863" s="78" t="s">
        <v>1612</v>
      </c>
      <c r="B863" s="79" t="s">
        <v>1613</v>
      </c>
      <c r="C863" s="66">
        <v>392500000</v>
      </c>
      <c r="D863" s="66">
        <v>174174000</v>
      </c>
      <c r="E863" s="83">
        <f t="shared" si="3"/>
        <v>218326000</v>
      </c>
      <c r="F863" s="66">
        <v>44.38</v>
      </c>
      <c r="G863" s="66">
        <v>0</v>
      </c>
    </row>
    <row r="864" spans="1:7" ht="15.75" hidden="1" customHeight="1" x14ac:dyDescent="0.25">
      <c r="A864" s="78" t="s">
        <v>1614</v>
      </c>
      <c r="B864" s="79" t="s">
        <v>1615</v>
      </c>
      <c r="C864" s="66">
        <v>0</v>
      </c>
      <c r="D864" s="66">
        <v>0</v>
      </c>
      <c r="E864" s="83">
        <f t="shared" si="3"/>
        <v>0</v>
      </c>
      <c r="F864" s="66">
        <v>0</v>
      </c>
      <c r="G864" s="66">
        <v>3193774686</v>
      </c>
    </row>
    <row r="865" spans="1:7" ht="15.75" hidden="1" customHeight="1" x14ac:dyDescent="0.25">
      <c r="A865" s="78" t="s">
        <v>1616</v>
      </c>
      <c r="B865" s="79" t="s">
        <v>1617</v>
      </c>
      <c r="C865" s="66">
        <v>13288788310</v>
      </c>
      <c r="D865" s="66">
        <v>12877163973</v>
      </c>
      <c r="E865" s="83">
        <f t="shared" si="3"/>
        <v>411624337</v>
      </c>
      <c r="F865" s="66">
        <v>96.9</v>
      </c>
      <c r="G865" s="66">
        <v>35718059945</v>
      </c>
    </row>
    <row r="866" spans="1:7" ht="15.75" hidden="1" customHeight="1" x14ac:dyDescent="0.25">
      <c r="A866" s="78" t="s">
        <v>1618</v>
      </c>
      <c r="B866" s="79" t="s">
        <v>1619</v>
      </c>
      <c r="C866" s="66">
        <v>0</v>
      </c>
      <c r="D866" s="66">
        <v>0</v>
      </c>
      <c r="E866" s="83">
        <f t="shared" si="3"/>
        <v>0</v>
      </c>
      <c r="F866" s="66">
        <v>0</v>
      </c>
      <c r="G866" s="66">
        <v>2546177850</v>
      </c>
    </row>
    <row r="867" spans="1:7" ht="15.75" hidden="1" customHeight="1" x14ac:dyDescent="0.25">
      <c r="A867" s="78" t="s">
        <v>1620</v>
      </c>
      <c r="B867" s="79" t="s">
        <v>1621</v>
      </c>
      <c r="C867" s="66">
        <v>0</v>
      </c>
      <c r="D867" s="66">
        <v>0</v>
      </c>
      <c r="E867" s="83">
        <f t="shared" si="3"/>
        <v>0</v>
      </c>
      <c r="F867" s="66">
        <v>0</v>
      </c>
      <c r="G867" s="66">
        <v>2546177850</v>
      </c>
    </row>
    <row r="868" spans="1:7" ht="15.75" hidden="1" customHeight="1" x14ac:dyDescent="0.25">
      <c r="A868" s="78" t="s">
        <v>1622</v>
      </c>
      <c r="B868" s="79" t="s">
        <v>1623</v>
      </c>
      <c r="C868" s="66">
        <v>13288788310</v>
      </c>
      <c r="D868" s="66">
        <v>12877163973</v>
      </c>
      <c r="E868" s="83">
        <f t="shared" si="3"/>
        <v>411624337</v>
      </c>
      <c r="F868" s="66">
        <v>96.9</v>
      </c>
      <c r="G868" s="66">
        <v>33171882095</v>
      </c>
    </row>
    <row r="869" spans="1:7" ht="15.75" hidden="1" customHeight="1" x14ac:dyDescent="0.25">
      <c r="A869" s="78" t="s">
        <v>1624</v>
      </c>
      <c r="B869" s="79" t="s">
        <v>1625</v>
      </c>
      <c r="C869" s="66">
        <v>13139239560</v>
      </c>
      <c r="D869" s="66">
        <v>12734463973</v>
      </c>
      <c r="E869" s="83">
        <f t="shared" si="3"/>
        <v>404775587</v>
      </c>
      <c r="F869" s="66">
        <v>96.92</v>
      </c>
      <c r="G869" s="66">
        <v>32691805905</v>
      </c>
    </row>
    <row r="870" spans="1:7" ht="15.75" hidden="1" customHeight="1" x14ac:dyDescent="0.25">
      <c r="A870" s="78" t="s">
        <v>1626</v>
      </c>
      <c r="B870" s="79" t="s">
        <v>1627</v>
      </c>
      <c r="C870" s="66">
        <v>0</v>
      </c>
      <c r="D870" s="66">
        <v>0</v>
      </c>
      <c r="E870" s="83">
        <f t="shared" si="3"/>
        <v>0</v>
      </c>
      <c r="F870" s="66">
        <v>0</v>
      </c>
      <c r="G870" s="66">
        <v>8198190</v>
      </c>
    </row>
    <row r="871" spans="1:7" ht="15.75" hidden="1" customHeight="1" x14ac:dyDescent="0.25">
      <c r="A871" s="78" t="s">
        <v>1628</v>
      </c>
      <c r="B871" s="79" t="s">
        <v>1629</v>
      </c>
      <c r="C871" s="66">
        <v>149548750</v>
      </c>
      <c r="D871" s="66">
        <v>142700000</v>
      </c>
      <c r="E871" s="83">
        <f t="shared" si="3"/>
        <v>6848750</v>
      </c>
      <c r="F871" s="66">
        <v>95.42</v>
      </c>
      <c r="G871" s="66">
        <v>471878000</v>
      </c>
    </row>
    <row r="872" spans="1:7" ht="15.75" hidden="1" customHeight="1" x14ac:dyDescent="0.25">
      <c r="A872" s="78" t="s">
        <v>1630</v>
      </c>
      <c r="B872" s="79" t="s">
        <v>1631</v>
      </c>
      <c r="C872" s="66">
        <v>1842187872</v>
      </c>
      <c r="D872" s="66">
        <v>1823793400</v>
      </c>
      <c r="E872" s="83">
        <f t="shared" si="3"/>
        <v>18394472</v>
      </c>
      <c r="F872" s="66">
        <v>99</v>
      </c>
      <c r="G872" s="66">
        <v>574991600</v>
      </c>
    </row>
    <row r="873" spans="1:7" ht="15.75" hidden="1" customHeight="1" x14ac:dyDescent="0.25">
      <c r="A873" s="78" t="s">
        <v>1632</v>
      </c>
      <c r="B873" s="79" t="s">
        <v>1633</v>
      </c>
      <c r="C873" s="66">
        <v>239000000</v>
      </c>
      <c r="D873" s="66">
        <v>238137400</v>
      </c>
      <c r="E873" s="83">
        <f t="shared" si="3"/>
        <v>862600</v>
      </c>
      <c r="F873" s="66">
        <v>99.64</v>
      </c>
      <c r="G873" s="66">
        <v>74991600</v>
      </c>
    </row>
    <row r="874" spans="1:7" ht="15.75" hidden="1" customHeight="1" x14ac:dyDescent="0.25">
      <c r="A874" s="78" t="s">
        <v>1634</v>
      </c>
      <c r="B874" s="79" t="s">
        <v>1635</v>
      </c>
      <c r="C874" s="66">
        <v>239000000</v>
      </c>
      <c r="D874" s="66">
        <v>238137400</v>
      </c>
      <c r="E874" s="83">
        <f t="shared" si="3"/>
        <v>862600</v>
      </c>
      <c r="F874" s="66">
        <v>99.64</v>
      </c>
      <c r="G874" s="66">
        <v>74991600</v>
      </c>
    </row>
    <row r="875" spans="1:7" ht="15.75" hidden="1" customHeight="1" x14ac:dyDescent="0.25">
      <c r="A875" s="78" t="s">
        <v>1636</v>
      </c>
      <c r="B875" s="79" t="s">
        <v>1637</v>
      </c>
      <c r="C875" s="66">
        <v>1153187872</v>
      </c>
      <c r="D875" s="66">
        <v>1145656000</v>
      </c>
      <c r="E875" s="83">
        <f t="shared" si="3"/>
        <v>7531872</v>
      </c>
      <c r="F875" s="66">
        <v>99.35</v>
      </c>
      <c r="G875" s="66">
        <v>500000000</v>
      </c>
    </row>
    <row r="876" spans="1:7" ht="15.75" hidden="1" customHeight="1" x14ac:dyDescent="0.25">
      <c r="A876" s="78" t="s">
        <v>1638</v>
      </c>
      <c r="B876" s="79" t="s">
        <v>1639</v>
      </c>
      <c r="C876" s="66">
        <v>1153187872</v>
      </c>
      <c r="D876" s="66">
        <v>1145656000</v>
      </c>
      <c r="E876" s="83">
        <f t="shared" si="3"/>
        <v>7531872</v>
      </c>
      <c r="F876" s="66">
        <v>99.35</v>
      </c>
      <c r="G876" s="66">
        <v>500000000</v>
      </c>
    </row>
    <row r="877" spans="1:7" ht="15.75" hidden="1" customHeight="1" x14ac:dyDescent="0.25">
      <c r="A877" s="78" t="s">
        <v>1640</v>
      </c>
      <c r="B877" s="79" t="s">
        <v>1641</v>
      </c>
      <c r="C877" s="66">
        <v>450000000</v>
      </c>
      <c r="D877" s="66">
        <v>440000000</v>
      </c>
      <c r="E877" s="83">
        <f t="shared" si="3"/>
        <v>10000000</v>
      </c>
      <c r="F877" s="66">
        <v>97.78</v>
      </c>
      <c r="G877" s="66">
        <v>0</v>
      </c>
    </row>
    <row r="878" spans="1:7" ht="15.75" hidden="1" customHeight="1" x14ac:dyDescent="0.25">
      <c r="A878" s="78" t="s">
        <v>1642</v>
      </c>
      <c r="B878" s="79" t="s">
        <v>1643</v>
      </c>
      <c r="C878" s="66">
        <v>450000000</v>
      </c>
      <c r="D878" s="66">
        <v>440000000</v>
      </c>
      <c r="E878" s="83">
        <f t="shared" si="3"/>
        <v>10000000</v>
      </c>
      <c r="F878" s="66">
        <v>97.78</v>
      </c>
      <c r="G878" s="66">
        <v>0</v>
      </c>
    </row>
    <row r="879" spans="1:7" ht="15.75" hidden="1" customHeight="1" x14ac:dyDescent="0.25">
      <c r="A879" s="78" t="s">
        <v>1644</v>
      </c>
      <c r="B879" s="79" t="s">
        <v>1645</v>
      </c>
      <c r="C879" s="66">
        <v>2057000000</v>
      </c>
      <c r="D879" s="66">
        <v>1999775600</v>
      </c>
      <c r="E879" s="83">
        <f t="shared" si="3"/>
        <v>57224400</v>
      </c>
      <c r="F879" s="66">
        <v>97.22</v>
      </c>
      <c r="G879" s="66">
        <v>1146929000</v>
      </c>
    </row>
    <row r="880" spans="1:7" ht="15.75" hidden="1" customHeight="1" x14ac:dyDescent="0.25">
      <c r="A880" s="78" t="s">
        <v>1646</v>
      </c>
      <c r="B880" s="79" t="s">
        <v>1647</v>
      </c>
      <c r="C880" s="66">
        <v>2057000000</v>
      </c>
      <c r="D880" s="66">
        <v>1999775600</v>
      </c>
      <c r="E880" s="83">
        <f t="shared" si="3"/>
        <v>57224400</v>
      </c>
      <c r="F880" s="66">
        <v>97.22</v>
      </c>
      <c r="G880" s="66">
        <v>1146929000</v>
      </c>
    </row>
    <row r="881" spans="1:7" ht="15.75" hidden="1" customHeight="1" x14ac:dyDescent="0.25">
      <c r="A881" s="78" t="s">
        <v>1648</v>
      </c>
      <c r="B881" s="79" t="s">
        <v>1649</v>
      </c>
      <c r="C881" s="66">
        <v>2057000000</v>
      </c>
      <c r="D881" s="66">
        <v>1999775600</v>
      </c>
      <c r="E881" s="83">
        <f t="shared" si="3"/>
        <v>57224400</v>
      </c>
      <c r="F881" s="66">
        <v>97.22</v>
      </c>
      <c r="G881" s="66">
        <v>1146929000</v>
      </c>
    </row>
    <row r="882" spans="1:7" ht="15.75" hidden="1" customHeight="1" x14ac:dyDescent="0.25">
      <c r="A882" s="78" t="s">
        <v>1650</v>
      </c>
      <c r="B882" s="79" t="s">
        <v>1651</v>
      </c>
      <c r="C882" s="66">
        <v>1298796000</v>
      </c>
      <c r="D882" s="66">
        <v>1175393073</v>
      </c>
      <c r="E882" s="83">
        <f t="shared" si="3"/>
        <v>123402927</v>
      </c>
      <c r="F882" s="66">
        <v>90.5</v>
      </c>
      <c r="G882" s="66">
        <v>1055227050</v>
      </c>
    </row>
    <row r="883" spans="1:7" ht="15.75" hidden="1" customHeight="1" x14ac:dyDescent="0.25">
      <c r="A883" s="78" t="s">
        <v>1652</v>
      </c>
      <c r="B883" s="79" t="s">
        <v>1651</v>
      </c>
      <c r="C883" s="66">
        <v>1298796000</v>
      </c>
      <c r="D883" s="66">
        <v>1175393073</v>
      </c>
      <c r="E883" s="83">
        <f t="shared" si="3"/>
        <v>123402927</v>
      </c>
      <c r="F883" s="66">
        <v>90.5</v>
      </c>
      <c r="G883" s="66">
        <v>1055227050</v>
      </c>
    </row>
    <row r="884" spans="1:7" ht="15.75" hidden="1" customHeight="1" x14ac:dyDescent="0.25">
      <c r="A884" s="78" t="s">
        <v>1653</v>
      </c>
      <c r="B884" s="79" t="s">
        <v>1651</v>
      </c>
      <c r="C884" s="66">
        <v>1298796000</v>
      </c>
      <c r="D884" s="66">
        <v>1175393073</v>
      </c>
      <c r="E884" s="83">
        <f t="shared" si="3"/>
        <v>123402927</v>
      </c>
      <c r="F884" s="66">
        <v>90.5</v>
      </c>
      <c r="G884" s="66">
        <v>1055227050</v>
      </c>
    </row>
    <row r="885" spans="1:7" ht="15.75" hidden="1" customHeight="1" x14ac:dyDescent="0.25">
      <c r="A885" s="78" t="s">
        <v>1654</v>
      </c>
      <c r="B885" s="79" t="s">
        <v>1655</v>
      </c>
      <c r="C885" s="66">
        <v>4911408000</v>
      </c>
      <c r="D885" s="66">
        <v>4822405950</v>
      </c>
      <c r="E885" s="83">
        <f t="shared" si="3"/>
        <v>89002050</v>
      </c>
      <c r="F885" s="66">
        <v>98.19</v>
      </c>
      <c r="G885" s="66">
        <v>4063752899</v>
      </c>
    </row>
    <row r="886" spans="1:7" ht="15.75" hidden="1" customHeight="1" x14ac:dyDescent="0.25">
      <c r="A886" s="78" t="s">
        <v>1656</v>
      </c>
      <c r="B886" s="79" t="s">
        <v>1657</v>
      </c>
      <c r="C886" s="66">
        <v>799200000</v>
      </c>
      <c r="D886" s="66">
        <v>788830450</v>
      </c>
      <c r="E886" s="83">
        <f t="shared" si="3"/>
        <v>10369550</v>
      </c>
      <c r="F886" s="66">
        <v>98.7</v>
      </c>
      <c r="G886" s="66">
        <v>289519500</v>
      </c>
    </row>
    <row r="887" spans="1:7" ht="15.75" hidden="1" customHeight="1" x14ac:dyDescent="0.25">
      <c r="A887" s="78" t="s">
        <v>1658</v>
      </c>
      <c r="B887" s="79" t="s">
        <v>1659</v>
      </c>
      <c r="C887" s="66">
        <v>755700000</v>
      </c>
      <c r="D887" s="66">
        <v>745330450</v>
      </c>
      <c r="E887" s="83">
        <f t="shared" si="3"/>
        <v>10369550</v>
      </c>
      <c r="F887" s="66">
        <v>98.63</v>
      </c>
      <c r="G887" s="66">
        <v>190984000</v>
      </c>
    </row>
    <row r="888" spans="1:7" ht="15.75" hidden="1" customHeight="1" x14ac:dyDescent="0.25">
      <c r="A888" s="78" t="s">
        <v>1660</v>
      </c>
      <c r="B888" s="79" t="s">
        <v>1661</v>
      </c>
      <c r="C888" s="66">
        <v>755700000</v>
      </c>
      <c r="D888" s="66">
        <v>745330450</v>
      </c>
      <c r="E888" s="83">
        <f t="shared" si="3"/>
        <v>10369550</v>
      </c>
      <c r="F888" s="66">
        <v>98.63</v>
      </c>
      <c r="G888" s="66">
        <v>190984000</v>
      </c>
    </row>
    <row r="889" spans="1:7" ht="15.75" hidden="1" customHeight="1" x14ac:dyDescent="0.25">
      <c r="A889" s="78" t="s">
        <v>1662</v>
      </c>
      <c r="B889" s="79" t="s">
        <v>1663</v>
      </c>
      <c r="C889" s="66">
        <v>43500000</v>
      </c>
      <c r="D889" s="66">
        <v>43500000</v>
      </c>
      <c r="E889" s="83">
        <f t="shared" si="3"/>
        <v>0</v>
      </c>
      <c r="F889" s="66">
        <v>100</v>
      </c>
      <c r="G889" s="66">
        <v>98535500</v>
      </c>
    </row>
    <row r="890" spans="1:7" ht="15.75" hidden="1" customHeight="1" x14ac:dyDescent="0.25">
      <c r="A890" s="78" t="s">
        <v>1664</v>
      </c>
      <c r="B890" s="79" t="s">
        <v>1665</v>
      </c>
      <c r="C890" s="66">
        <v>43500000</v>
      </c>
      <c r="D890" s="66">
        <v>43500000</v>
      </c>
      <c r="E890" s="83">
        <f t="shared" si="3"/>
        <v>0</v>
      </c>
      <c r="F890" s="66">
        <v>100</v>
      </c>
      <c r="G890" s="66">
        <v>98535500</v>
      </c>
    </row>
    <row r="891" spans="1:7" ht="15.75" hidden="1" customHeight="1" x14ac:dyDescent="0.25">
      <c r="A891" s="78" t="s">
        <v>1666</v>
      </c>
      <c r="B891" s="79" t="s">
        <v>1667</v>
      </c>
      <c r="C891" s="66">
        <v>2263000000</v>
      </c>
      <c r="D891" s="66">
        <v>2242420000</v>
      </c>
      <c r="E891" s="83">
        <f t="shared" si="3"/>
        <v>20580000</v>
      </c>
      <c r="F891" s="66">
        <v>99.09</v>
      </c>
      <c r="G891" s="66">
        <v>1272010000</v>
      </c>
    </row>
    <row r="892" spans="1:7" ht="15.75" hidden="1" customHeight="1" x14ac:dyDescent="0.25">
      <c r="A892" s="78" t="s">
        <v>1668</v>
      </c>
      <c r="B892" s="79" t="s">
        <v>1669</v>
      </c>
      <c r="C892" s="66">
        <v>113000000</v>
      </c>
      <c r="D892" s="66">
        <v>113000000</v>
      </c>
      <c r="E892" s="83">
        <f t="shared" si="3"/>
        <v>0</v>
      </c>
      <c r="F892" s="66">
        <v>100</v>
      </c>
      <c r="G892" s="66">
        <v>54010000</v>
      </c>
    </row>
    <row r="893" spans="1:7" ht="15.75" hidden="1" customHeight="1" x14ac:dyDescent="0.25">
      <c r="A893" s="78" t="s">
        <v>1670</v>
      </c>
      <c r="B893" s="79" t="s">
        <v>1671</v>
      </c>
      <c r="C893" s="66">
        <v>15000000</v>
      </c>
      <c r="D893" s="66">
        <v>15000000</v>
      </c>
      <c r="E893" s="83">
        <f t="shared" si="3"/>
        <v>0</v>
      </c>
      <c r="F893" s="66">
        <v>100</v>
      </c>
      <c r="G893" s="66">
        <v>0</v>
      </c>
    </row>
    <row r="894" spans="1:7" ht="15.75" hidden="1" customHeight="1" x14ac:dyDescent="0.25">
      <c r="A894" s="78" t="s">
        <v>1672</v>
      </c>
      <c r="B894" s="79" t="s">
        <v>1673</v>
      </c>
      <c r="C894" s="66">
        <v>98000000</v>
      </c>
      <c r="D894" s="66">
        <v>98000000</v>
      </c>
      <c r="E894" s="83">
        <f t="shared" si="3"/>
        <v>0</v>
      </c>
      <c r="F894" s="66">
        <v>100</v>
      </c>
      <c r="G894" s="66">
        <v>54010000</v>
      </c>
    </row>
    <row r="895" spans="1:7" ht="15.75" hidden="1" customHeight="1" x14ac:dyDescent="0.25">
      <c r="A895" s="78" t="s">
        <v>1674</v>
      </c>
      <c r="B895" s="79" t="s">
        <v>1675</v>
      </c>
      <c r="C895" s="66">
        <v>2150000000</v>
      </c>
      <c r="D895" s="66">
        <v>2129420000</v>
      </c>
      <c r="E895" s="83">
        <f t="shared" si="3"/>
        <v>20580000</v>
      </c>
      <c r="F895" s="66">
        <v>99.04</v>
      </c>
      <c r="G895" s="66">
        <v>1218000000</v>
      </c>
    </row>
    <row r="896" spans="1:7" ht="15.75" hidden="1" customHeight="1" x14ac:dyDescent="0.25">
      <c r="A896" s="78" t="s">
        <v>1676</v>
      </c>
      <c r="B896" s="79" t="s">
        <v>1677</v>
      </c>
      <c r="C896" s="66">
        <v>2150000000</v>
      </c>
      <c r="D896" s="66">
        <v>2129420000</v>
      </c>
      <c r="E896" s="83">
        <f t="shared" si="3"/>
        <v>20580000</v>
      </c>
      <c r="F896" s="66">
        <v>99.04</v>
      </c>
      <c r="G896" s="66">
        <v>1218000000</v>
      </c>
    </row>
    <row r="897" spans="1:7" ht="15.75" hidden="1" customHeight="1" x14ac:dyDescent="0.25">
      <c r="A897" s="78" t="s">
        <v>1678</v>
      </c>
      <c r="B897" s="79" t="s">
        <v>1679</v>
      </c>
      <c r="C897" s="66">
        <v>0</v>
      </c>
      <c r="D897" s="66">
        <v>0</v>
      </c>
      <c r="E897" s="83">
        <f t="shared" si="3"/>
        <v>0</v>
      </c>
      <c r="F897" s="66">
        <v>0</v>
      </c>
      <c r="G897" s="66">
        <v>257495000</v>
      </c>
    </row>
    <row r="898" spans="1:7" ht="15.75" hidden="1" customHeight="1" x14ac:dyDescent="0.25">
      <c r="A898" s="78" t="s">
        <v>1680</v>
      </c>
      <c r="B898" s="79" t="s">
        <v>1679</v>
      </c>
      <c r="C898" s="66">
        <v>0</v>
      </c>
      <c r="D898" s="66">
        <v>0</v>
      </c>
      <c r="E898" s="83">
        <f t="shared" si="3"/>
        <v>0</v>
      </c>
      <c r="F898" s="66">
        <v>0</v>
      </c>
      <c r="G898" s="66">
        <v>257495000</v>
      </c>
    </row>
    <row r="899" spans="1:7" ht="15.75" hidden="1" customHeight="1" x14ac:dyDescent="0.25">
      <c r="A899" s="78" t="s">
        <v>1681</v>
      </c>
      <c r="B899" s="79" t="s">
        <v>1679</v>
      </c>
      <c r="C899" s="66">
        <v>0</v>
      </c>
      <c r="D899" s="66">
        <v>0</v>
      </c>
      <c r="E899" s="83">
        <f t="shared" si="3"/>
        <v>0</v>
      </c>
      <c r="F899" s="66">
        <v>0</v>
      </c>
      <c r="G899" s="66">
        <v>257495000</v>
      </c>
    </row>
    <row r="900" spans="1:7" ht="15.75" hidden="1" customHeight="1" x14ac:dyDescent="0.25">
      <c r="A900" s="78" t="s">
        <v>1682</v>
      </c>
      <c r="B900" s="79" t="s">
        <v>1683</v>
      </c>
      <c r="C900" s="66">
        <v>0</v>
      </c>
      <c r="D900" s="66">
        <v>0</v>
      </c>
      <c r="E900" s="83">
        <f t="shared" si="3"/>
        <v>0</v>
      </c>
      <c r="F900" s="66">
        <v>0</v>
      </c>
      <c r="G900" s="66">
        <v>680422500</v>
      </c>
    </row>
    <row r="901" spans="1:7" ht="15.75" hidden="1" customHeight="1" x14ac:dyDescent="0.25">
      <c r="A901" s="78" t="s">
        <v>1684</v>
      </c>
      <c r="B901" s="79" t="s">
        <v>1683</v>
      </c>
      <c r="C901" s="66">
        <v>0</v>
      </c>
      <c r="D901" s="66">
        <v>0</v>
      </c>
      <c r="E901" s="83">
        <f t="shared" si="3"/>
        <v>0</v>
      </c>
      <c r="F901" s="66">
        <v>0</v>
      </c>
      <c r="G901" s="66">
        <v>680422500</v>
      </c>
    </row>
    <row r="902" spans="1:7" ht="15.75" hidden="1" customHeight="1" x14ac:dyDescent="0.25">
      <c r="A902" s="78" t="s">
        <v>1685</v>
      </c>
      <c r="B902" s="79" t="s">
        <v>1686</v>
      </c>
      <c r="C902" s="66">
        <v>0</v>
      </c>
      <c r="D902" s="66">
        <v>0</v>
      </c>
      <c r="E902" s="83">
        <f t="shared" si="3"/>
        <v>0</v>
      </c>
      <c r="F902" s="66">
        <v>0</v>
      </c>
      <c r="G902" s="66">
        <v>680422500</v>
      </c>
    </row>
    <row r="903" spans="1:7" ht="15.75" hidden="1" customHeight="1" x14ac:dyDescent="0.25">
      <c r="A903" s="78" t="s">
        <v>1687</v>
      </c>
      <c r="B903" s="79" t="s">
        <v>1688</v>
      </c>
      <c r="C903" s="66">
        <v>1265284000</v>
      </c>
      <c r="D903" s="66">
        <v>1505140500</v>
      </c>
      <c r="E903" s="83">
        <f t="shared" si="3"/>
        <v>-239856500</v>
      </c>
      <c r="F903" s="66">
        <v>118.96</v>
      </c>
      <c r="G903" s="66">
        <v>1347145899</v>
      </c>
    </row>
    <row r="904" spans="1:7" ht="15.75" hidden="1" customHeight="1" x14ac:dyDescent="0.25">
      <c r="A904" s="78" t="s">
        <v>1689</v>
      </c>
      <c r="B904" s="79" t="s">
        <v>1688</v>
      </c>
      <c r="C904" s="66">
        <v>1265284000</v>
      </c>
      <c r="D904" s="66">
        <v>1505140500</v>
      </c>
      <c r="E904" s="83">
        <f t="shared" si="3"/>
        <v>-239856500</v>
      </c>
      <c r="F904" s="66">
        <v>118.96</v>
      </c>
      <c r="G904" s="66">
        <v>1347145899</v>
      </c>
    </row>
    <row r="905" spans="1:7" ht="15.75" hidden="1" customHeight="1" x14ac:dyDescent="0.25">
      <c r="A905" s="78" t="s">
        <v>1690</v>
      </c>
      <c r="B905" s="79" t="s">
        <v>1688</v>
      </c>
      <c r="C905" s="66">
        <v>1265284000</v>
      </c>
      <c r="D905" s="66">
        <v>1505140500</v>
      </c>
      <c r="E905" s="83">
        <f t="shared" si="3"/>
        <v>-239856500</v>
      </c>
      <c r="F905" s="66">
        <v>118.96</v>
      </c>
      <c r="G905" s="66">
        <v>1347145899</v>
      </c>
    </row>
    <row r="906" spans="1:7" ht="15.75" hidden="1" customHeight="1" x14ac:dyDescent="0.25">
      <c r="A906" s="78" t="s">
        <v>1691</v>
      </c>
      <c r="B906" s="79" t="s">
        <v>1692</v>
      </c>
      <c r="C906" s="66">
        <v>167944000</v>
      </c>
      <c r="D906" s="66">
        <v>0</v>
      </c>
      <c r="E906" s="83">
        <f t="shared" si="3"/>
        <v>167944000</v>
      </c>
      <c r="F906" s="66">
        <v>0</v>
      </c>
      <c r="G906" s="66">
        <v>0</v>
      </c>
    </row>
    <row r="907" spans="1:7" ht="15.75" hidden="1" customHeight="1" x14ac:dyDescent="0.25">
      <c r="A907" s="78" t="s">
        <v>1693</v>
      </c>
      <c r="B907" s="79" t="s">
        <v>1694</v>
      </c>
      <c r="C907" s="66">
        <v>167944000</v>
      </c>
      <c r="D907" s="66">
        <v>0</v>
      </c>
      <c r="E907" s="83">
        <f t="shared" si="3"/>
        <v>167944000</v>
      </c>
      <c r="F907" s="66">
        <v>0</v>
      </c>
      <c r="G907" s="66">
        <v>0</v>
      </c>
    </row>
    <row r="908" spans="1:7" ht="15.75" hidden="1" customHeight="1" x14ac:dyDescent="0.25">
      <c r="A908" s="78" t="s">
        <v>1695</v>
      </c>
      <c r="B908" s="79" t="s">
        <v>1696</v>
      </c>
      <c r="C908" s="66">
        <v>167944000</v>
      </c>
      <c r="D908" s="66">
        <v>0</v>
      </c>
      <c r="E908" s="83">
        <f t="shared" si="3"/>
        <v>167944000</v>
      </c>
      <c r="F908" s="66">
        <v>0</v>
      </c>
      <c r="G908" s="66">
        <v>0</v>
      </c>
    </row>
    <row r="909" spans="1:7" ht="15.75" hidden="1" customHeight="1" x14ac:dyDescent="0.25">
      <c r="A909" s="78" t="s">
        <v>1697</v>
      </c>
      <c r="B909" s="79" t="s">
        <v>1698</v>
      </c>
      <c r="C909" s="66">
        <v>415980000</v>
      </c>
      <c r="D909" s="66">
        <v>286015000</v>
      </c>
      <c r="E909" s="83">
        <f t="shared" si="3"/>
        <v>129965000</v>
      </c>
      <c r="F909" s="66">
        <v>68.760000000000005</v>
      </c>
      <c r="G909" s="66">
        <v>217160000</v>
      </c>
    </row>
    <row r="910" spans="1:7" ht="15.75" hidden="1" customHeight="1" x14ac:dyDescent="0.25">
      <c r="A910" s="78" t="s">
        <v>1699</v>
      </c>
      <c r="B910" s="79" t="s">
        <v>1698</v>
      </c>
      <c r="C910" s="66">
        <v>415980000</v>
      </c>
      <c r="D910" s="66">
        <v>286015000</v>
      </c>
      <c r="E910" s="83">
        <f t="shared" si="3"/>
        <v>129965000</v>
      </c>
      <c r="F910" s="66">
        <v>68.760000000000005</v>
      </c>
      <c r="G910" s="66">
        <v>217160000</v>
      </c>
    </row>
    <row r="911" spans="1:7" ht="15.75" hidden="1" customHeight="1" x14ac:dyDescent="0.25">
      <c r="A911" s="78" t="s">
        <v>1700</v>
      </c>
      <c r="B911" s="79" t="s">
        <v>1698</v>
      </c>
      <c r="C911" s="66">
        <v>415980000</v>
      </c>
      <c r="D911" s="66">
        <v>286015000</v>
      </c>
      <c r="E911" s="83">
        <f t="shared" si="3"/>
        <v>129965000</v>
      </c>
      <c r="F911" s="66">
        <v>68.760000000000005</v>
      </c>
      <c r="G911" s="66">
        <v>217160000</v>
      </c>
    </row>
    <row r="912" spans="1:7" ht="15.75" hidden="1" customHeight="1" x14ac:dyDescent="0.25">
      <c r="A912" s="78" t="s">
        <v>1701</v>
      </c>
      <c r="B912" s="79" t="s">
        <v>1702</v>
      </c>
      <c r="C912" s="66">
        <v>100000000</v>
      </c>
      <c r="D912" s="66">
        <v>0</v>
      </c>
      <c r="E912" s="83">
        <f t="shared" si="3"/>
        <v>100000000</v>
      </c>
      <c r="F912" s="66">
        <v>0</v>
      </c>
      <c r="G912" s="66">
        <v>0</v>
      </c>
    </row>
    <row r="913" spans="1:7" ht="15.75" hidden="1" customHeight="1" x14ac:dyDescent="0.25">
      <c r="A913" s="78" t="s">
        <v>1703</v>
      </c>
      <c r="B913" s="79" t="s">
        <v>1704</v>
      </c>
      <c r="C913" s="66">
        <v>100000000</v>
      </c>
      <c r="D913" s="66">
        <v>0</v>
      </c>
      <c r="E913" s="83">
        <f t="shared" si="3"/>
        <v>100000000</v>
      </c>
      <c r="F913" s="66">
        <v>0</v>
      </c>
      <c r="G913" s="66">
        <v>0</v>
      </c>
    </row>
    <row r="914" spans="1:7" ht="15.75" hidden="1" customHeight="1" x14ac:dyDescent="0.25">
      <c r="A914" s="78" t="s">
        <v>1705</v>
      </c>
      <c r="B914" s="79" t="s">
        <v>1704</v>
      </c>
      <c r="C914" s="66">
        <v>100000000</v>
      </c>
      <c r="D914" s="66">
        <v>0</v>
      </c>
      <c r="E914" s="83">
        <f t="shared" si="3"/>
        <v>100000000</v>
      </c>
      <c r="F914" s="66">
        <v>0</v>
      </c>
      <c r="G914" s="66">
        <v>0</v>
      </c>
    </row>
    <row r="915" spans="1:7" ht="15.75" hidden="1" customHeight="1" x14ac:dyDescent="0.25">
      <c r="A915" s="78" t="s">
        <v>1706</v>
      </c>
      <c r="B915" s="79" t="s">
        <v>1704</v>
      </c>
      <c r="C915" s="66">
        <v>100000000</v>
      </c>
      <c r="D915" s="66">
        <v>0</v>
      </c>
      <c r="E915" s="83">
        <f t="shared" si="3"/>
        <v>100000000</v>
      </c>
      <c r="F915" s="66">
        <v>0</v>
      </c>
      <c r="G915" s="66">
        <v>0</v>
      </c>
    </row>
    <row r="916" spans="1:7" ht="15.75" customHeight="1" x14ac:dyDescent="0.25">
      <c r="A916" s="81"/>
      <c r="B916" s="82" t="s">
        <v>1707</v>
      </c>
      <c r="C916" s="65">
        <v>237869368239</v>
      </c>
      <c r="D916" s="65">
        <v>217857329844</v>
      </c>
      <c r="E916" s="83">
        <f t="shared" si="3"/>
        <v>20012038395</v>
      </c>
      <c r="F916" s="65">
        <v>91.59</v>
      </c>
      <c r="G916" s="65">
        <v>331663316815</v>
      </c>
    </row>
    <row r="917" spans="1:7" ht="15.75" customHeight="1" x14ac:dyDescent="0.25">
      <c r="A917" s="78"/>
      <c r="B917" s="79"/>
      <c r="C917" s="66"/>
      <c r="D917" s="66"/>
      <c r="E917" s="83">
        <f t="shared" si="3"/>
        <v>0</v>
      </c>
      <c r="F917" s="66"/>
      <c r="G917" s="66"/>
    </row>
    <row r="918" spans="1:7" ht="15.75" customHeight="1" x14ac:dyDescent="0.25">
      <c r="A918" s="81" t="s">
        <v>1708</v>
      </c>
      <c r="B918" s="82" t="s">
        <v>1709</v>
      </c>
      <c r="C918" s="65">
        <v>5395999070</v>
      </c>
      <c r="D918" s="65">
        <v>3398746694</v>
      </c>
      <c r="E918" s="83">
        <f t="shared" si="3"/>
        <v>1997252376</v>
      </c>
      <c r="F918" s="65">
        <v>62.99</v>
      </c>
      <c r="G918" s="65">
        <v>11244018883</v>
      </c>
    </row>
    <row r="919" spans="1:7" ht="15.75" customHeight="1" x14ac:dyDescent="0.25">
      <c r="A919" s="78" t="s">
        <v>1710</v>
      </c>
      <c r="B919" s="79" t="s">
        <v>1711</v>
      </c>
      <c r="C919" s="66">
        <v>5395999070</v>
      </c>
      <c r="D919" s="66">
        <v>3398746694</v>
      </c>
      <c r="E919" s="83">
        <f t="shared" si="3"/>
        <v>1997252376</v>
      </c>
      <c r="F919" s="66">
        <v>62.99</v>
      </c>
      <c r="G919" s="66">
        <v>11244018883</v>
      </c>
    </row>
    <row r="920" spans="1:7" ht="15.75" hidden="1" customHeight="1" x14ac:dyDescent="0.25">
      <c r="A920" s="78" t="s">
        <v>1712</v>
      </c>
      <c r="B920" s="79" t="s">
        <v>1711</v>
      </c>
      <c r="C920" s="66">
        <v>5395999070</v>
      </c>
      <c r="D920" s="66">
        <v>3398746694</v>
      </c>
      <c r="E920" s="83">
        <f t="shared" si="3"/>
        <v>1997252376</v>
      </c>
      <c r="F920" s="66">
        <v>62.99</v>
      </c>
      <c r="G920" s="66">
        <v>11244018883</v>
      </c>
    </row>
    <row r="921" spans="1:7" ht="15.75" hidden="1" customHeight="1" x14ac:dyDescent="0.25">
      <c r="A921" s="78" t="s">
        <v>1713</v>
      </c>
      <c r="B921" s="79" t="s">
        <v>1711</v>
      </c>
      <c r="C921" s="66">
        <v>5395999070</v>
      </c>
      <c r="D921" s="66">
        <v>3398746694</v>
      </c>
      <c r="E921" s="83">
        <f t="shared" si="3"/>
        <v>1997252376</v>
      </c>
      <c r="F921" s="66">
        <v>62.99</v>
      </c>
      <c r="G921" s="66">
        <v>11244018883</v>
      </c>
    </row>
    <row r="922" spans="1:7" ht="15.75" hidden="1" customHeight="1" x14ac:dyDescent="0.25">
      <c r="A922" s="78" t="s">
        <v>1714</v>
      </c>
      <c r="B922" s="79" t="s">
        <v>1711</v>
      </c>
      <c r="C922" s="66">
        <v>5395999070</v>
      </c>
      <c r="D922" s="66">
        <v>3398746694</v>
      </c>
      <c r="E922" s="83">
        <f t="shared" si="3"/>
        <v>1997252376</v>
      </c>
      <c r="F922" s="66">
        <v>62.99</v>
      </c>
      <c r="G922" s="66">
        <v>11244018883</v>
      </c>
    </row>
    <row r="923" spans="1:7" ht="15.75" customHeight="1" x14ac:dyDescent="0.25">
      <c r="A923" s="81"/>
      <c r="B923" s="82" t="s">
        <v>1715</v>
      </c>
      <c r="C923" s="65">
        <v>5395999070</v>
      </c>
      <c r="D923" s="65">
        <v>3398746694</v>
      </c>
      <c r="E923" s="83">
        <f t="shared" si="3"/>
        <v>1997252376</v>
      </c>
      <c r="F923" s="65">
        <v>62.99</v>
      </c>
      <c r="G923" s="65">
        <v>11244018883</v>
      </c>
    </row>
    <row r="924" spans="1:7" ht="15.75" customHeight="1" x14ac:dyDescent="0.25">
      <c r="A924" s="78"/>
      <c r="B924" s="79"/>
      <c r="C924" s="66"/>
      <c r="D924" s="66"/>
      <c r="E924" s="83">
        <f t="shared" si="3"/>
        <v>0</v>
      </c>
      <c r="F924" s="66"/>
      <c r="G924" s="66"/>
    </row>
    <row r="925" spans="1:7" ht="15.75" customHeight="1" x14ac:dyDescent="0.25">
      <c r="A925" s="81" t="s">
        <v>1716</v>
      </c>
      <c r="B925" s="82" t="s">
        <v>1717</v>
      </c>
      <c r="C925" s="65">
        <v>471950752546</v>
      </c>
      <c r="D925" s="65">
        <v>467309790561</v>
      </c>
      <c r="E925" s="83">
        <f t="shared" si="3"/>
        <v>4640961985</v>
      </c>
      <c r="F925" s="65">
        <v>99.02</v>
      </c>
      <c r="G925" s="65">
        <v>492721574939</v>
      </c>
    </row>
    <row r="926" spans="1:7" ht="15.75" customHeight="1" x14ac:dyDescent="0.25">
      <c r="A926" s="78" t="s">
        <v>1718</v>
      </c>
      <c r="B926" s="79" t="s">
        <v>1719</v>
      </c>
      <c r="C926" s="66">
        <v>3829710696</v>
      </c>
      <c r="D926" s="66">
        <v>3829710696</v>
      </c>
      <c r="E926" s="83">
        <f t="shared" si="3"/>
        <v>0</v>
      </c>
      <c r="F926" s="66">
        <v>100</v>
      </c>
      <c r="G926" s="66">
        <v>4238493005</v>
      </c>
    </row>
    <row r="927" spans="1:7" ht="15.75" hidden="1" customHeight="1" x14ac:dyDescent="0.25">
      <c r="A927" s="78" t="s">
        <v>1720</v>
      </c>
      <c r="B927" s="79" t="s">
        <v>1721</v>
      </c>
      <c r="C927" s="66">
        <v>3829710696</v>
      </c>
      <c r="D927" s="66">
        <v>3829710696</v>
      </c>
      <c r="E927" s="83">
        <f t="shared" si="3"/>
        <v>0</v>
      </c>
      <c r="F927" s="66">
        <v>100</v>
      </c>
      <c r="G927" s="66">
        <v>3778073662</v>
      </c>
    </row>
    <row r="928" spans="1:7" ht="15.75" hidden="1" customHeight="1" x14ac:dyDescent="0.25">
      <c r="A928" s="78" t="s">
        <v>1722</v>
      </c>
      <c r="B928" s="79" t="s">
        <v>1723</v>
      </c>
      <c r="C928" s="66">
        <v>3829710696</v>
      </c>
      <c r="D928" s="66">
        <v>3829710696</v>
      </c>
      <c r="E928" s="83">
        <f t="shared" si="3"/>
        <v>0</v>
      </c>
      <c r="F928" s="66">
        <v>100</v>
      </c>
      <c r="G928" s="66">
        <v>3778073662</v>
      </c>
    </row>
    <row r="929" spans="1:7" ht="15.75" hidden="1" customHeight="1" x14ac:dyDescent="0.25">
      <c r="A929" s="78" t="s">
        <v>1724</v>
      </c>
      <c r="B929" s="79" t="s">
        <v>1723</v>
      </c>
      <c r="C929" s="66">
        <v>3829710696</v>
      </c>
      <c r="D929" s="66">
        <v>3829710696</v>
      </c>
      <c r="E929" s="83">
        <f t="shared" si="3"/>
        <v>0</v>
      </c>
      <c r="F929" s="66">
        <v>100</v>
      </c>
      <c r="G929" s="66">
        <v>3778073662</v>
      </c>
    </row>
    <row r="930" spans="1:7" ht="15.75" hidden="1" customHeight="1" x14ac:dyDescent="0.25">
      <c r="A930" s="78" t="s">
        <v>1725</v>
      </c>
      <c r="B930" s="79" t="s">
        <v>1726</v>
      </c>
      <c r="C930" s="66">
        <v>0</v>
      </c>
      <c r="D930" s="66">
        <v>0</v>
      </c>
      <c r="E930" s="83">
        <f t="shared" si="3"/>
        <v>0</v>
      </c>
      <c r="F930" s="66">
        <v>0</v>
      </c>
      <c r="G930" s="66">
        <v>460419343</v>
      </c>
    </row>
    <row r="931" spans="1:7" ht="15.75" hidden="1" customHeight="1" x14ac:dyDescent="0.25">
      <c r="A931" s="78" t="s">
        <v>1727</v>
      </c>
      <c r="B931" s="79" t="s">
        <v>1726</v>
      </c>
      <c r="C931" s="66">
        <v>0</v>
      </c>
      <c r="D931" s="66">
        <v>0</v>
      </c>
      <c r="E931" s="83">
        <f t="shared" si="3"/>
        <v>0</v>
      </c>
      <c r="F931" s="66">
        <v>0</v>
      </c>
      <c r="G931" s="66">
        <v>460419343</v>
      </c>
    </row>
    <row r="932" spans="1:7" ht="15.75" hidden="1" customHeight="1" x14ac:dyDescent="0.25">
      <c r="A932" s="78" t="s">
        <v>1728</v>
      </c>
      <c r="B932" s="79" t="s">
        <v>1726</v>
      </c>
      <c r="C932" s="66">
        <v>0</v>
      </c>
      <c r="D932" s="66">
        <v>0</v>
      </c>
      <c r="E932" s="83">
        <f t="shared" si="3"/>
        <v>0</v>
      </c>
      <c r="F932" s="66">
        <v>0</v>
      </c>
      <c r="G932" s="66">
        <v>460419343</v>
      </c>
    </row>
    <row r="933" spans="1:7" ht="15.75" hidden="1" customHeight="1" x14ac:dyDescent="0.25">
      <c r="A933" s="78" t="s">
        <v>1729</v>
      </c>
      <c r="B933" s="79" t="s">
        <v>1730</v>
      </c>
      <c r="C933" s="66">
        <v>468121041850</v>
      </c>
      <c r="D933" s="66">
        <v>463480079865</v>
      </c>
      <c r="E933" s="83">
        <f t="shared" si="3"/>
        <v>4640961985</v>
      </c>
      <c r="F933" s="66">
        <v>99.01</v>
      </c>
      <c r="G933" s="66">
        <v>488483081934</v>
      </c>
    </row>
    <row r="934" spans="1:7" ht="15.75" hidden="1" customHeight="1" x14ac:dyDescent="0.25">
      <c r="A934" s="78" t="s">
        <v>1731</v>
      </c>
      <c r="B934" s="79" t="s">
        <v>1732</v>
      </c>
      <c r="C934" s="66">
        <v>468121041850</v>
      </c>
      <c r="D934" s="66">
        <v>463480079865</v>
      </c>
      <c r="E934" s="83">
        <f t="shared" si="3"/>
        <v>4640961985</v>
      </c>
      <c r="F934" s="66">
        <v>99.01</v>
      </c>
      <c r="G934" s="66">
        <v>488483081934</v>
      </c>
    </row>
    <row r="935" spans="1:7" ht="15.75" hidden="1" customHeight="1" x14ac:dyDescent="0.25">
      <c r="A935" s="78" t="s">
        <v>1733</v>
      </c>
      <c r="B935" s="79" t="s">
        <v>1734</v>
      </c>
      <c r="C935" s="66">
        <v>0</v>
      </c>
      <c r="D935" s="66">
        <v>0</v>
      </c>
      <c r="E935" s="83">
        <f t="shared" si="3"/>
        <v>0</v>
      </c>
      <c r="F935" s="66">
        <v>0</v>
      </c>
      <c r="G935" s="66">
        <v>442719081934</v>
      </c>
    </row>
    <row r="936" spans="1:7" ht="15.75" hidden="1" customHeight="1" x14ac:dyDescent="0.25">
      <c r="A936" s="78" t="s">
        <v>1735</v>
      </c>
      <c r="B936" s="79" t="s">
        <v>1734</v>
      </c>
      <c r="C936" s="66">
        <v>0</v>
      </c>
      <c r="D936" s="66">
        <v>0</v>
      </c>
      <c r="E936" s="83">
        <f t="shared" si="3"/>
        <v>0</v>
      </c>
      <c r="F936" s="66">
        <v>0</v>
      </c>
      <c r="G936" s="66">
        <v>442719081934</v>
      </c>
    </row>
    <row r="937" spans="1:7" ht="15.75" hidden="1" customHeight="1" x14ac:dyDescent="0.25">
      <c r="A937" s="78" t="s">
        <v>1736</v>
      </c>
      <c r="B937" s="79" t="s">
        <v>1737</v>
      </c>
      <c r="C937" s="66">
        <v>468121041850</v>
      </c>
      <c r="D937" s="66">
        <v>463480079865</v>
      </c>
      <c r="E937" s="83">
        <f t="shared" si="3"/>
        <v>4640961985</v>
      </c>
      <c r="F937" s="66">
        <v>99.01</v>
      </c>
      <c r="G937" s="66">
        <v>45764000000</v>
      </c>
    </row>
    <row r="938" spans="1:7" ht="15.75" hidden="1" customHeight="1" x14ac:dyDescent="0.25">
      <c r="A938" s="78" t="s">
        <v>1738</v>
      </c>
      <c r="B938" s="79" t="s">
        <v>1737</v>
      </c>
      <c r="C938" s="66">
        <v>0</v>
      </c>
      <c r="D938" s="66">
        <v>0</v>
      </c>
      <c r="E938" s="83">
        <f t="shared" si="3"/>
        <v>0</v>
      </c>
      <c r="F938" s="66">
        <v>0</v>
      </c>
      <c r="G938" s="66">
        <v>45764000000</v>
      </c>
    </row>
    <row r="939" spans="1:7" ht="15.75" hidden="1" customHeight="1" x14ac:dyDescent="0.25">
      <c r="A939" s="78" t="s">
        <v>1739</v>
      </c>
      <c r="B939" s="79" t="s">
        <v>1740</v>
      </c>
      <c r="C939" s="66">
        <v>26620000000</v>
      </c>
      <c r="D939" s="66">
        <v>22180000000</v>
      </c>
      <c r="E939" s="83">
        <f t="shared" si="3"/>
        <v>4440000000</v>
      </c>
      <c r="F939" s="66">
        <v>83.32</v>
      </c>
      <c r="G939" s="66">
        <v>0</v>
      </c>
    </row>
    <row r="940" spans="1:7" ht="15.75" hidden="1" customHeight="1" x14ac:dyDescent="0.25">
      <c r="A940" s="78" t="s">
        <v>1741</v>
      </c>
      <c r="B940" s="79" t="s">
        <v>1742</v>
      </c>
      <c r="C940" s="66">
        <v>265671564000</v>
      </c>
      <c r="D940" s="66">
        <v>265655564000</v>
      </c>
      <c r="E940" s="83">
        <f t="shared" si="3"/>
        <v>16000000</v>
      </c>
      <c r="F940" s="66">
        <v>99.99</v>
      </c>
      <c r="G940" s="66">
        <v>0</v>
      </c>
    </row>
    <row r="941" spans="1:7" ht="15.75" hidden="1" customHeight="1" x14ac:dyDescent="0.25">
      <c r="A941" s="78" t="s">
        <v>1743</v>
      </c>
      <c r="B941" s="79" t="s">
        <v>1744</v>
      </c>
      <c r="C941" s="66">
        <v>175829477850</v>
      </c>
      <c r="D941" s="66">
        <v>175644515865</v>
      </c>
      <c r="E941" s="83">
        <f t="shared" si="3"/>
        <v>184961985</v>
      </c>
      <c r="F941" s="66">
        <v>99.89</v>
      </c>
      <c r="G941" s="66">
        <v>0</v>
      </c>
    </row>
    <row r="942" spans="1:7" ht="15.75" customHeight="1" x14ac:dyDescent="0.25">
      <c r="A942" s="81"/>
      <c r="B942" s="82" t="s">
        <v>1745</v>
      </c>
      <c r="C942" s="65">
        <v>471950752546</v>
      </c>
      <c r="D942" s="65">
        <v>467309790561</v>
      </c>
      <c r="E942" s="83">
        <f t="shared" si="3"/>
        <v>4640961985</v>
      </c>
      <c r="F942" s="65">
        <v>99.02</v>
      </c>
      <c r="G942" s="65">
        <v>492721574939</v>
      </c>
    </row>
    <row r="943" spans="1:7" ht="15.75" customHeight="1" x14ac:dyDescent="0.25">
      <c r="A943" s="78"/>
      <c r="B943" s="79"/>
      <c r="C943" s="66"/>
      <c r="D943" s="66"/>
      <c r="E943" s="83">
        <f t="shared" si="3"/>
        <v>0</v>
      </c>
      <c r="F943" s="66"/>
      <c r="G943" s="66"/>
    </row>
    <row r="944" spans="1:7" ht="15.75" customHeight="1" x14ac:dyDescent="0.25">
      <c r="A944" s="81"/>
      <c r="B944" s="82" t="s">
        <v>1746</v>
      </c>
      <c r="C944" s="65">
        <v>2522912122919</v>
      </c>
      <c r="D944" s="65">
        <v>2438221649521.27</v>
      </c>
      <c r="E944" s="83">
        <f t="shared" si="3"/>
        <v>84690473397.72998</v>
      </c>
      <c r="F944" s="65">
        <v>96.64</v>
      </c>
      <c r="G944" s="65">
        <v>2485516805191.79</v>
      </c>
    </row>
    <row r="945" spans="1:7" ht="15.75" customHeight="1" x14ac:dyDescent="0.25">
      <c r="A945" s="78"/>
      <c r="B945" s="79"/>
      <c r="C945" s="66"/>
      <c r="D945" s="66"/>
      <c r="E945" s="83">
        <f t="shared" si="3"/>
        <v>0</v>
      </c>
      <c r="F945" s="66"/>
      <c r="G945" s="66"/>
    </row>
    <row r="946" spans="1:7" ht="15.75" customHeight="1" x14ac:dyDescent="0.25">
      <c r="A946" s="81"/>
      <c r="B946" s="82" t="s">
        <v>1747</v>
      </c>
      <c r="C946" s="65">
        <v>-54471672000.239998</v>
      </c>
      <c r="D946" s="65">
        <v>21530494594</v>
      </c>
      <c r="E946" s="83">
        <f t="shared" si="3"/>
        <v>-76002166594.23999</v>
      </c>
      <c r="F946" s="65">
        <v>-39.53</v>
      </c>
      <c r="G946" s="65">
        <v>-163662773109.42999</v>
      </c>
    </row>
    <row r="947" spans="1:7" ht="15.75" customHeight="1" x14ac:dyDescent="0.25">
      <c r="A947" s="78"/>
      <c r="B947" s="79"/>
      <c r="C947" s="66"/>
      <c r="D947" s="66"/>
      <c r="E947" s="84"/>
      <c r="F947" s="66"/>
      <c r="G947" s="66"/>
    </row>
    <row r="948" spans="1:7" ht="15.75" customHeight="1" x14ac:dyDescent="0.25">
      <c r="A948" s="81" t="s">
        <v>18</v>
      </c>
      <c r="B948" s="82" t="s">
        <v>1748</v>
      </c>
      <c r="C948" s="65">
        <v>54471672000.239998</v>
      </c>
      <c r="D948" s="65">
        <v>65971161278.239998</v>
      </c>
      <c r="E948" s="83">
        <f>D948-C948</f>
        <v>11499489278</v>
      </c>
      <c r="F948" s="65">
        <v>121.11</v>
      </c>
      <c r="G948" s="65">
        <v>241893488558.67001</v>
      </c>
    </row>
    <row r="949" spans="1:7" ht="20.25" customHeight="1" x14ac:dyDescent="0.25">
      <c r="A949" s="81" t="s">
        <v>1749</v>
      </c>
      <c r="B949" s="82" t="s">
        <v>1750</v>
      </c>
      <c r="C949" s="65">
        <v>93530715449.240005</v>
      </c>
      <c r="D949" s="65">
        <v>93704700449.240005</v>
      </c>
      <c r="E949" s="83">
        <f>D949-C949</f>
        <v>173985000</v>
      </c>
      <c r="F949" s="65">
        <v>100.19</v>
      </c>
      <c r="G949" s="65">
        <v>247877088428.67001</v>
      </c>
    </row>
    <row r="950" spans="1:7" ht="15.75" customHeight="1" x14ac:dyDescent="0.25">
      <c r="A950" s="78" t="s">
        <v>1751</v>
      </c>
      <c r="B950" s="79" t="s">
        <v>1752</v>
      </c>
      <c r="C950" s="66">
        <v>78230715449.240005</v>
      </c>
      <c r="D950" s="66">
        <v>78230715449.240005</v>
      </c>
      <c r="E950" s="83">
        <f t="shared" ref="E950:E1013" si="4">D950-C950</f>
        <v>0</v>
      </c>
      <c r="F950" s="66">
        <v>100</v>
      </c>
      <c r="G950" s="66">
        <v>246374088428.67001</v>
      </c>
    </row>
    <row r="951" spans="1:7" ht="15.75" customHeight="1" x14ac:dyDescent="0.25">
      <c r="A951" s="78" t="s">
        <v>1753</v>
      </c>
      <c r="B951" s="79" t="s">
        <v>1754</v>
      </c>
      <c r="C951" s="66">
        <v>76980313</v>
      </c>
      <c r="D951" s="66">
        <v>31532882680.360001</v>
      </c>
      <c r="E951" s="83">
        <f t="shared" si="4"/>
        <v>31455902367.360001</v>
      </c>
      <c r="F951" s="66">
        <v>40962.269999999997</v>
      </c>
      <c r="G951" s="66">
        <v>19837657979.959999</v>
      </c>
    </row>
    <row r="952" spans="1:7" ht="15.75" hidden="1" customHeight="1" x14ac:dyDescent="0.25">
      <c r="A952" s="78" t="s">
        <v>1755</v>
      </c>
      <c r="B952" s="79" t="s">
        <v>1756</v>
      </c>
      <c r="C952" s="66">
        <v>76980313</v>
      </c>
      <c r="D952" s="66">
        <v>13401654021</v>
      </c>
      <c r="E952" s="83">
        <f t="shared" si="4"/>
        <v>13324673708</v>
      </c>
      <c r="F952" s="66">
        <v>17409.2</v>
      </c>
      <c r="G952" s="66">
        <v>17884988961</v>
      </c>
    </row>
    <row r="953" spans="1:7" ht="15.75" hidden="1" customHeight="1" x14ac:dyDescent="0.25">
      <c r="A953" s="78" t="s">
        <v>1757</v>
      </c>
      <c r="B953" s="79" t="s">
        <v>1758</v>
      </c>
      <c r="C953" s="66">
        <v>0</v>
      </c>
      <c r="D953" s="66">
        <v>396782688</v>
      </c>
      <c r="E953" s="83">
        <f t="shared" si="4"/>
        <v>396782688</v>
      </c>
      <c r="F953" s="66">
        <v>0</v>
      </c>
      <c r="G953" s="66">
        <v>425991643</v>
      </c>
    </row>
    <row r="954" spans="1:7" ht="15.75" hidden="1" customHeight="1" x14ac:dyDescent="0.25">
      <c r="A954" s="78" t="s">
        <v>1759</v>
      </c>
      <c r="B954" s="79" t="s">
        <v>1760</v>
      </c>
      <c r="C954" s="66">
        <v>0</v>
      </c>
      <c r="D954" s="66">
        <v>2682850311</v>
      </c>
      <c r="E954" s="83">
        <f t="shared" si="4"/>
        <v>2682850311</v>
      </c>
      <c r="F954" s="66">
        <v>0</v>
      </c>
      <c r="G954" s="66">
        <v>3288293831</v>
      </c>
    </row>
    <row r="955" spans="1:7" ht="15.75" hidden="1" customHeight="1" x14ac:dyDescent="0.25">
      <c r="A955" s="78" t="s">
        <v>1761</v>
      </c>
      <c r="B955" s="79" t="s">
        <v>1762</v>
      </c>
      <c r="C955" s="66">
        <v>0</v>
      </c>
      <c r="D955" s="66">
        <v>255571128</v>
      </c>
      <c r="E955" s="83">
        <f t="shared" si="4"/>
        <v>255571128</v>
      </c>
      <c r="F955" s="66">
        <v>0</v>
      </c>
      <c r="G955" s="66">
        <v>350819082</v>
      </c>
    </row>
    <row r="956" spans="1:7" ht="15.75" hidden="1" customHeight="1" x14ac:dyDescent="0.25">
      <c r="A956" s="78" t="s">
        <v>1763</v>
      </c>
      <c r="B956" s="79" t="s">
        <v>1764</v>
      </c>
      <c r="C956" s="66">
        <v>0</v>
      </c>
      <c r="D956" s="66">
        <v>174638548</v>
      </c>
      <c r="E956" s="83">
        <f t="shared" si="4"/>
        <v>174638548</v>
      </c>
      <c r="F956" s="66">
        <v>0</v>
      </c>
      <c r="G956" s="66">
        <v>59998498</v>
      </c>
    </row>
    <row r="957" spans="1:7" ht="15.75" hidden="1" customHeight="1" x14ac:dyDescent="0.25">
      <c r="A957" s="78" t="s">
        <v>1765</v>
      </c>
      <c r="B957" s="79" t="s">
        <v>1766</v>
      </c>
      <c r="C957" s="66">
        <v>0</v>
      </c>
      <c r="D957" s="66">
        <v>1773208088</v>
      </c>
      <c r="E957" s="83">
        <f t="shared" si="4"/>
        <v>1773208088</v>
      </c>
      <c r="F957" s="66">
        <v>0</v>
      </c>
      <c r="G957" s="66">
        <v>4949110675</v>
      </c>
    </row>
    <row r="958" spans="1:7" ht="15.75" hidden="1" customHeight="1" x14ac:dyDescent="0.25">
      <c r="A958" s="78" t="s">
        <v>1767</v>
      </c>
      <c r="B958" s="79" t="s">
        <v>1768</v>
      </c>
      <c r="C958" s="66">
        <v>0</v>
      </c>
      <c r="D958" s="66">
        <v>133815505</v>
      </c>
      <c r="E958" s="83">
        <f t="shared" si="4"/>
        <v>133815505</v>
      </c>
      <c r="F958" s="66">
        <v>0</v>
      </c>
      <c r="G958" s="66">
        <v>151368649</v>
      </c>
    </row>
    <row r="959" spans="1:7" ht="15.75" hidden="1" customHeight="1" x14ac:dyDescent="0.25">
      <c r="A959" s="78" t="s">
        <v>1769</v>
      </c>
      <c r="B959" s="79" t="s">
        <v>1770</v>
      </c>
      <c r="C959" s="66">
        <v>0</v>
      </c>
      <c r="D959" s="66">
        <v>96410500</v>
      </c>
      <c r="E959" s="83">
        <f t="shared" si="4"/>
        <v>96410500</v>
      </c>
      <c r="F959" s="66">
        <v>0</v>
      </c>
      <c r="G959" s="66">
        <v>50044892</v>
      </c>
    </row>
    <row r="960" spans="1:7" ht="15.75" hidden="1" customHeight="1" x14ac:dyDescent="0.25">
      <c r="A960" s="78" t="s">
        <v>1771</v>
      </c>
      <c r="B960" s="79" t="s">
        <v>1772</v>
      </c>
      <c r="C960" s="66">
        <v>0</v>
      </c>
      <c r="D960" s="66">
        <v>20982195</v>
      </c>
      <c r="E960" s="83">
        <f t="shared" si="4"/>
        <v>20982195</v>
      </c>
      <c r="F960" s="66">
        <v>0</v>
      </c>
      <c r="G960" s="66">
        <v>43331535</v>
      </c>
    </row>
    <row r="961" spans="1:7" ht="15.75" hidden="1" customHeight="1" x14ac:dyDescent="0.25">
      <c r="A961" s="78" t="s">
        <v>1773</v>
      </c>
      <c r="B961" s="79" t="s">
        <v>1774</v>
      </c>
      <c r="C961" s="66">
        <v>76980313</v>
      </c>
      <c r="D961" s="66">
        <v>1325565296</v>
      </c>
      <c r="E961" s="83">
        <f t="shared" si="4"/>
        <v>1248584983</v>
      </c>
      <c r="F961" s="66">
        <v>1721.95</v>
      </c>
      <c r="G961" s="66">
        <v>1699956596</v>
      </c>
    </row>
    <row r="962" spans="1:7" ht="15.75" hidden="1" customHeight="1" x14ac:dyDescent="0.25">
      <c r="A962" s="78" t="s">
        <v>1775</v>
      </c>
      <c r="B962" s="79" t="s">
        <v>1776</v>
      </c>
      <c r="C962" s="66">
        <v>0</v>
      </c>
      <c r="D962" s="66">
        <v>6541829762</v>
      </c>
      <c r="E962" s="83">
        <f t="shared" si="4"/>
        <v>6541829762</v>
      </c>
      <c r="F962" s="66">
        <v>0</v>
      </c>
      <c r="G962" s="66">
        <v>6866073560</v>
      </c>
    </row>
    <row r="963" spans="1:7" ht="15.75" hidden="1" customHeight="1" x14ac:dyDescent="0.25">
      <c r="A963" s="78" t="s">
        <v>1777</v>
      </c>
      <c r="B963" s="79" t="s">
        <v>1778</v>
      </c>
      <c r="C963" s="66">
        <v>0</v>
      </c>
      <c r="D963" s="66">
        <v>83567842</v>
      </c>
      <c r="E963" s="83">
        <f t="shared" si="4"/>
        <v>83567842</v>
      </c>
      <c r="F963" s="66">
        <v>0</v>
      </c>
      <c r="G963" s="66">
        <v>-225959799</v>
      </c>
    </row>
    <row r="964" spans="1:7" ht="15.75" hidden="1" customHeight="1" x14ac:dyDescent="0.25">
      <c r="A964" s="78" t="s">
        <v>1779</v>
      </c>
      <c r="B964" s="79" t="s">
        <v>1780</v>
      </c>
      <c r="C964" s="66">
        <v>0</v>
      </c>
      <c r="D964" s="66">
        <v>-263179616</v>
      </c>
      <c r="E964" s="83">
        <f t="shared" si="4"/>
        <v>-263179616</v>
      </c>
      <c r="F964" s="66">
        <v>0</v>
      </c>
      <c r="G964" s="66">
        <v>-392392282</v>
      </c>
    </row>
    <row r="965" spans="1:7" ht="15.75" hidden="1" customHeight="1" x14ac:dyDescent="0.25">
      <c r="A965" s="78" t="s">
        <v>1781</v>
      </c>
      <c r="B965" s="79" t="s">
        <v>1782</v>
      </c>
      <c r="C965" s="66">
        <v>0</v>
      </c>
      <c r="D965" s="66">
        <v>864443160</v>
      </c>
      <c r="E965" s="83">
        <f t="shared" si="4"/>
        <v>864443160</v>
      </c>
      <c r="F965" s="66">
        <v>0</v>
      </c>
      <c r="G965" s="66">
        <v>411190065</v>
      </c>
    </row>
    <row r="966" spans="1:7" ht="15.75" hidden="1" customHeight="1" x14ac:dyDescent="0.25">
      <c r="A966" s="78" t="s">
        <v>1783</v>
      </c>
      <c r="B966" s="79" t="s">
        <v>1784</v>
      </c>
      <c r="C966" s="66">
        <v>0</v>
      </c>
      <c r="D966" s="66">
        <v>-517695702</v>
      </c>
      <c r="E966" s="83">
        <f t="shared" si="4"/>
        <v>-517695702</v>
      </c>
      <c r="F966" s="66">
        <v>0</v>
      </c>
      <c r="G966" s="66">
        <v>-244757582</v>
      </c>
    </row>
    <row r="967" spans="1:7" ht="15.75" hidden="1" customHeight="1" x14ac:dyDescent="0.25">
      <c r="A967" s="78" t="s">
        <v>1785</v>
      </c>
      <c r="B967" s="79" t="s">
        <v>1786</v>
      </c>
      <c r="C967" s="66">
        <v>0</v>
      </c>
      <c r="D967" s="66">
        <v>-0.36</v>
      </c>
      <c r="E967" s="83">
        <f t="shared" si="4"/>
        <v>-0.36</v>
      </c>
      <c r="F967" s="66">
        <v>0</v>
      </c>
      <c r="G967" s="66">
        <v>77026307.560000002</v>
      </c>
    </row>
    <row r="968" spans="1:7" ht="15.75" hidden="1" customHeight="1" x14ac:dyDescent="0.25">
      <c r="A968" s="78" t="s">
        <v>1787</v>
      </c>
      <c r="B968" s="79" t="s">
        <v>1788</v>
      </c>
      <c r="C968" s="66">
        <v>0</v>
      </c>
      <c r="D968" s="66">
        <v>-0.36</v>
      </c>
      <c r="E968" s="83">
        <f t="shared" si="4"/>
        <v>-0.36</v>
      </c>
      <c r="F968" s="66">
        <v>0</v>
      </c>
      <c r="G968" s="66">
        <v>77026307.560000002</v>
      </c>
    </row>
    <row r="969" spans="1:7" ht="15.75" hidden="1" customHeight="1" x14ac:dyDescent="0.25">
      <c r="A969" s="78" t="s">
        <v>1789</v>
      </c>
      <c r="B969" s="79" t="s">
        <v>1790</v>
      </c>
      <c r="C969" s="66">
        <v>0</v>
      </c>
      <c r="D969" s="66">
        <v>18047660817.720001</v>
      </c>
      <c r="E969" s="83">
        <f t="shared" si="4"/>
        <v>18047660817.720001</v>
      </c>
      <c r="F969" s="66">
        <v>0</v>
      </c>
      <c r="G969" s="66">
        <v>2101602510.4000001</v>
      </c>
    </row>
    <row r="970" spans="1:7" ht="15.75" hidden="1" customHeight="1" x14ac:dyDescent="0.25">
      <c r="A970" s="78" t="s">
        <v>1791</v>
      </c>
      <c r="B970" s="79" t="s">
        <v>1792</v>
      </c>
      <c r="C970" s="66">
        <v>0</v>
      </c>
      <c r="D970" s="66">
        <v>-841081500</v>
      </c>
      <c r="E970" s="83">
        <f t="shared" si="4"/>
        <v>-841081500</v>
      </c>
      <c r="F970" s="66">
        <v>0</v>
      </c>
      <c r="G970" s="66">
        <v>-377305000</v>
      </c>
    </row>
    <row r="971" spans="1:7" ht="15.75" hidden="1" customHeight="1" x14ac:dyDescent="0.25">
      <c r="A971" s="78" t="s">
        <v>1793</v>
      </c>
      <c r="B971" s="79" t="s">
        <v>1794</v>
      </c>
      <c r="C971" s="66">
        <v>0</v>
      </c>
      <c r="D971" s="66">
        <v>9319033.8800000008</v>
      </c>
      <c r="E971" s="83">
        <f t="shared" si="4"/>
        <v>9319033.8800000008</v>
      </c>
      <c r="F971" s="66">
        <v>0</v>
      </c>
      <c r="G971" s="66">
        <v>1382674.79</v>
      </c>
    </row>
    <row r="972" spans="1:7" ht="15.75" hidden="1" customHeight="1" x14ac:dyDescent="0.25">
      <c r="A972" s="78" t="s">
        <v>1795</v>
      </c>
      <c r="B972" s="79" t="s">
        <v>1796</v>
      </c>
      <c r="C972" s="66">
        <v>0</v>
      </c>
      <c r="D972" s="66">
        <v>1203000000</v>
      </c>
      <c r="E972" s="83">
        <f t="shared" si="4"/>
        <v>1203000000</v>
      </c>
      <c r="F972" s="66">
        <v>0</v>
      </c>
      <c r="G972" s="66">
        <v>0</v>
      </c>
    </row>
    <row r="973" spans="1:7" ht="15.75" hidden="1" customHeight="1" x14ac:dyDescent="0.25">
      <c r="A973" s="78" t="s">
        <v>1797</v>
      </c>
      <c r="B973" s="79" t="s">
        <v>1798</v>
      </c>
      <c r="C973" s="66">
        <v>0</v>
      </c>
      <c r="D973" s="66">
        <v>1605046349.99</v>
      </c>
      <c r="E973" s="83">
        <f t="shared" si="4"/>
        <v>1605046349.99</v>
      </c>
      <c r="F973" s="66">
        <v>0</v>
      </c>
      <c r="G973" s="66">
        <v>221095896.13</v>
      </c>
    </row>
    <row r="974" spans="1:7" ht="15.75" hidden="1" customHeight="1" x14ac:dyDescent="0.25">
      <c r="A974" s="78" t="s">
        <v>1799</v>
      </c>
      <c r="B974" s="79" t="s">
        <v>1800</v>
      </c>
      <c r="C974" s="66">
        <v>0</v>
      </c>
      <c r="D974" s="66">
        <v>0</v>
      </c>
      <c r="E974" s="83">
        <f t="shared" si="4"/>
        <v>0</v>
      </c>
      <c r="F974" s="66">
        <v>0</v>
      </c>
      <c r="G974" s="66">
        <v>224980768</v>
      </c>
    </row>
    <row r="975" spans="1:7" ht="15.75" hidden="1" customHeight="1" x14ac:dyDescent="0.25">
      <c r="A975" s="78" t="s">
        <v>1801</v>
      </c>
      <c r="B975" s="79" t="s">
        <v>1802</v>
      </c>
      <c r="C975" s="66">
        <v>0</v>
      </c>
      <c r="D975" s="66">
        <v>364279852.26999998</v>
      </c>
      <c r="E975" s="83">
        <f t="shared" si="4"/>
        <v>364279852.26999998</v>
      </c>
      <c r="F975" s="66">
        <v>0</v>
      </c>
      <c r="G975" s="66">
        <v>630389815.84000003</v>
      </c>
    </row>
    <row r="976" spans="1:7" ht="15.75" hidden="1" customHeight="1" x14ac:dyDescent="0.25">
      <c r="A976" s="78" t="s">
        <v>1803</v>
      </c>
      <c r="B976" s="79" t="s">
        <v>1804</v>
      </c>
      <c r="C976" s="66">
        <v>0</v>
      </c>
      <c r="D976" s="66">
        <v>15707097081.58</v>
      </c>
      <c r="E976" s="83">
        <f t="shared" si="4"/>
        <v>15707097081.58</v>
      </c>
      <c r="F976" s="66">
        <v>0</v>
      </c>
      <c r="G976" s="66">
        <v>1401058355.6400001</v>
      </c>
    </row>
    <row r="977" spans="1:7" ht="15.75" hidden="1" customHeight="1" x14ac:dyDescent="0.25">
      <c r="A977" s="78" t="s">
        <v>1805</v>
      </c>
      <c r="B977" s="79" t="s">
        <v>1806</v>
      </c>
      <c r="C977" s="66">
        <v>0</v>
      </c>
      <c r="D977" s="66">
        <v>-3411088536</v>
      </c>
      <c r="E977" s="83">
        <f t="shared" si="4"/>
        <v>-3411088536</v>
      </c>
      <c r="F977" s="66">
        <v>0</v>
      </c>
      <c r="G977" s="66">
        <v>-33457934850</v>
      </c>
    </row>
    <row r="978" spans="1:7" ht="15.75" hidden="1" customHeight="1" x14ac:dyDescent="0.25">
      <c r="A978" s="78" t="s">
        <v>1807</v>
      </c>
      <c r="B978" s="79" t="s">
        <v>1808</v>
      </c>
      <c r="C978" s="66">
        <v>0</v>
      </c>
      <c r="D978" s="66">
        <v>-24919111785</v>
      </c>
      <c r="E978" s="83">
        <f t="shared" si="4"/>
        <v>-24919111785</v>
      </c>
      <c r="F978" s="66">
        <v>0</v>
      </c>
      <c r="G978" s="66">
        <v>-53334946406</v>
      </c>
    </row>
    <row r="979" spans="1:7" ht="15.75" hidden="1" customHeight="1" x14ac:dyDescent="0.25">
      <c r="A979" s="78" t="s">
        <v>1809</v>
      </c>
      <c r="B979" s="79" t="s">
        <v>1810</v>
      </c>
      <c r="C979" s="66">
        <v>0</v>
      </c>
      <c r="D979" s="66">
        <v>71608937</v>
      </c>
      <c r="E979" s="83">
        <f t="shared" si="4"/>
        <v>71608937</v>
      </c>
      <c r="F979" s="66">
        <v>0</v>
      </c>
      <c r="G979" s="66">
        <v>1422186634</v>
      </c>
    </row>
    <row r="980" spans="1:7" ht="15.75" hidden="1" customHeight="1" x14ac:dyDescent="0.25">
      <c r="A980" s="78" t="s">
        <v>1811</v>
      </c>
      <c r="B980" s="79" t="s">
        <v>1812</v>
      </c>
      <c r="C980" s="66">
        <v>0</v>
      </c>
      <c r="D980" s="66">
        <v>-1277496606</v>
      </c>
      <c r="E980" s="83">
        <f t="shared" si="4"/>
        <v>-1277496606</v>
      </c>
      <c r="F980" s="66">
        <v>0</v>
      </c>
      <c r="G980" s="66">
        <v>-594047477</v>
      </c>
    </row>
    <row r="981" spans="1:7" ht="15.75" hidden="1" customHeight="1" x14ac:dyDescent="0.25">
      <c r="A981" s="78" t="s">
        <v>1813</v>
      </c>
      <c r="B981" s="79" t="s">
        <v>1814</v>
      </c>
      <c r="C981" s="66">
        <v>0</v>
      </c>
      <c r="D981" s="66">
        <v>-576483377</v>
      </c>
      <c r="E981" s="83">
        <f t="shared" si="4"/>
        <v>-576483377</v>
      </c>
      <c r="F981" s="66">
        <v>0</v>
      </c>
      <c r="G981" s="66">
        <v>0</v>
      </c>
    </row>
    <row r="982" spans="1:7" ht="15.75" hidden="1" customHeight="1" x14ac:dyDescent="0.25">
      <c r="A982" s="78" t="s">
        <v>1815</v>
      </c>
      <c r="B982" s="79" t="s">
        <v>1816</v>
      </c>
      <c r="C982" s="66">
        <v>0</v>
      </c>
      <c r="D982" s="66">
        <v>-7770954308</v>
      </c>
      <c r="E982" s="83">
        <f t="shared" si="4"/>
        <v>-7770954308</v>
      </c>
      <c r="F982" s="66">
        <v>0</v>
      </c>
      <c r="G982" s="66">
        <v>-3161019066</v>
      </c>
    </row>
    <row r="983" spans="1:7" ht="15.75" hidden="1" customHeight="1" x14ac:dyDescent="0.25">
      <c r="A983" s="78" t="s">
        <v>1817</v>
      </c>
      <c r="B983" s="79" t="s">
        <v>1818</v>
      </c>
      <c r="C983" s="66">
        <v>0</v>
      </c>
      <c r="D983" s="66">
        <v>2530026246</v>
      </c>
      <c r="E983" s="83">
        <f t="shared" si="4"/>
        <v>2530026246</v>
      </c>
      <c r="F983" s="66">
        <v>0</v>
      </c>
      <c r="G983" s="66">
        <v>4175690966</v>
      </c>
    </row>
    <row r="984" spans="1:7" ht="15.75" hidden="1" customHeight="1" x14ac:dyDescent="0.25">
      <c r="A984" s="78" t="s">
        <v>1819</v>
      </c>
      <c r="B984" s="79" t="s">
        <v>1820</v>
      </c>
      <c r="C984" s="66">
        <v>0</v>
      </c>
      <c r="D984" s="66">
        <v>24309798</v>
      </c>
      <c r="E984" s="83">
        <f t="shared" si="4"/>
        <v>24309798</v>
      </c>
      <c r="F984" s="66">
        <v>0</v>
      </c>
      <c r="G984" s="66">
        <v>488978850</v>
      </c>
    </row>
    <row r="985" spans="1:7" ht="15.75" hidden="1" customHeight="1" x14ac:dyDescent="0.25">
      <c r="A985" s="78" t="s">
        <v>1821</v>
      </c>
      <c r="B985" s="79" t="s">
        <v>1822</v>
      </c>
      <c r="C985" s="66">
        <v>0</v>
      </c>
      <c r="D985" s="66">
        <v>1078584</v>
      </c>
      <c r="E985" s="83">
        <f t="shared" si="4"/>
        <v>1078584</v>
      </c>
      <c r="F985" s="66">
        <v>0</v>
      </c>
      <c r="G985" s="66">
        <v>2372927</v>
      </c>
    </row>
    <row r="986" spans="1:7" ht="15.75" hidden="1" customHeight="1" x14ac:dyDescent="0.25">
      <c r="A986" s="78" t="s">
        <v>1823</v>
      </c>
      <c r="B986" s="79" t="s">
        <v>1824</v>
      </c>
      <c r="C986" s="66">
        <v>0</v>
      </c>
      <c r="D986" s="66">
        <v>249993591</v>
      </c>
      <c r="E986" s="83">
        <f t="shared" si="4"/>
        <v>249993591</v>
      </c>
      <c r="F986" s="66">
        <v>0</v>
      </c>
      <c r="G986" s="66">
        <v>1150441182</v>
      </c>
    </row>
    <row r="987" spans="1:7" ht="15.75" hidden="1" customHeight="1" x14ac:dyDescent="0.25">
      <c r="A987" s="78" t="s">
        <v>1825</v>
      </c>
      <c r="B987" s="79" t="s">
        <v>1826</v>
      </c>
      <c r="C987" s="66">
        <v>0</v>
      </c>
      <c r="D987" s="66">
        <v>94043611</v>
      </c>
      <c r="E987" s="83">
        <f t="shared" si="4"/>
        <v>94043611</v>
      </c>
      <c r="F987" s="66">
        <v>0</v>
      </c>
      <c r="G987" s="66">
        <v>0</v>
      </c>
    </row>
    <row r="988" spans="1:7" ht="15.75" hidden="1" customHeight="1" x14ac:dyDescent="0.25">
      <c r="A988" s="78" t="s">
        <v>1827</v>
      </c>
      <c r="B988" s="79" t="s">
        <v>1828</v>
      </c>
      <c r="C988" s="66">
        <v>0</v>
      </c>
      <c r="D988" s="66">
        <v>211753211</v>
      </c>
      <c r="E988" s="83">
        <f t="shared" si="4"/>
        <v>211753211</v>
      </c>
      <c r="F988" s="66">
        <v>0</v>
      </c>
      <c r="G988" s="66">
        <v>173472924</v>
      </c>
    </row>
    <row r="989" spans="1:7" ht="15.75" hidden="1" customHeight="1" x14ac:dyDescent="0.25">
      <c r="A989" s="78" t="s">
        <v>1829</v>
      </c>
      <c r="B989" s="79" t="s">
        <v>1830</v>
      </c>
      <c r="C989" s="66">
        <v>0</v>
      </c>
      <c r="D989" s="66">
        <v>3449901209</v>
      </c>
      <c r="E989" s="83">
        <f t="shared" si="4"/>
        <v>3449901209</v>
      </c>
      <c r="F989" s="66">
        <v>0</v>
      </c>
      <c r="G989" s="66">
        <v>-613784000</v>
      </c>
    </row>
    <row r="990" spans="1:7" ht="15.75" hidden="1" customHeight="1" x14ac:dyDescent="0.25">
      <c r="A990" s="78" t="s">
        <v>1831</v>
      </c>
      <c r="B990" s="79" t="s">
        <v>1832</v>
      </c>
      <c r="C990" s="66">
        <v>0</v>
      </c>
      <c r="D990" s="66">
        <v>-3639000</v>
      </c>
      <c r="E990" s="83">
        <f t="shared" si="4"/>
        <v>-3639000</v>
      </c>
      <c r="F990" s="66">
        <v>0</v>
      </c>
      <c r="G990" s="66">
        <v>-947500</v>
      </c>
    </row>
    <row r="991" spans="1:7" ht="15.75" hidden="1" customHeight="1" x14ac:dyDescent="0.25">
      <c r="A991" s="78" t="s">
        <v>1833</v>
      </c>
      <c r="B991" s="79" t="s">
        <v>1834</v>
      </c>
      <c r="C991" s="66">
        <v>0</v>
      </c>
      <c r="D991" s="66">
        <v>-747966900</v>
      </c>
      <c r="E991" s="83">
        <f t="shared" si="4"/>
        <v>-747966900</v>
      </c>
      <c r="F991" s="66">
        <v>0</v>
      </c>
      <c r="G991" s="66">
        <v>-1610858050</v>
      </c>
    </row>
    <row r="992" spans="1:7" ht="15.75" hidden="1" customHeight="1" x14ac:dyDescent="0.25">
      <c r="A992" s="78" t="s">
        <v>1835</v>
      </c>
      <c r="B992" s="79" t="s">
        <v>1836</v>
      </c>
      <c r="C992" s="66">
        <v>0</v>
      </c>
      <c r="D992" s="66">
        <v>-94010950</v>
      </c>
      <c r="E992" s="83">
        <f t="shared" si="4"/>
        <v>-94010950</v>
      </c>
      <c r="F992" s="66">
        <v>0</v>
      </c>
      <c r="G992" s="66">
        <v>-6973391898</v>
      </c>
    </row>
    <row r="993" spans="1:7" ht="15.75" hidden="1" customHeight="1" x14ac:dyDescent="0.25">
      <c r="A993" s="78" t="s">
        <v>1837</v>
      </c>
      <c r="B993" s="79" t="s">
        <v>1838</v>
      </c>
      <c r="C993" s="66">
        <v>0</v>
      </c>
      <c r="D993" s="66">
        <v>-374700187</v>
      </c>
      <c r="E993" s="83">
        <f t="shared" si="4"/>
        <v>-374700187</v>
      </c>
      <c r="F993" s="66">
        <v>0</v>
      </c>
      <c r="G993" s="66">
        <v>-1382109936</v>
      </c>
    </row>
    <row r="994" spans="1:7" ht="15.75" hidden="1" customHeight="1" x14ac:dyDescent="0.25">
      <c r="A994" s="78" t="s">
        <v>1839</v>
      </c>
      <c r="B994" s="79" t="s">
        <v>1840</v>
      </c>
      <c r="C994" s="66">
        <v>0</v>
      </c>
      <c r="D994" s="66">
        <v>0</v>
      </c>
      <c r="E994" s="83">
        <f t="shared" si="4"/>
        <v>0</v>
      </c>
      <c r="F994" s="66">
        <v>0</v>
      </c>
      <c r="G994" s="66">
        <v>-409929946</v>
      </c>
    </row>
    <row r="995" spans="1:7" ht="15.75" hidden="1" customHeight="1" x14ac:dyDescent="0.25">
      <c r="A995" s="78" t="s">
        <v>1841</v>
      </c>
      <c r="B995" s="79" t="s">
        <v>1842</v>
      </c>
      <c r="C995" s="66">
        <v>0</v>
      </c>
      <c r="D995" s="66">
        <v>-12301000</v>
      </c>
      <c r="E995" s="83">
        <f t="shared" si="4"/>
        <v>-12301000</v>
      </c>
      <c r="F995" s="66">
        <v>0</v>
      </c>
      <c r="G995" s="66">
        <v>0</v>
      </c>
    </row>
    <row r="996" spans="1:7" ht="15.75" hidden="1" customHeight="1" x14ac:dyDescent="0.25">
      <c r="A996" s="78" t="s">
        <v>1843</v>
      </c>
      <c r="B996" s="79" t="s">
        <v>1844</v>
      </c>
      <c r="C996" s="66">
        <v>0</v>
      </c>
      <c r="D996" s="66">
        <v>0</v>
      </c>
      <c r="E996" s="83">
        <f t="shared" si="4"/>
        <v>0</v>
      </c>
      <c r="F996" s="66">
        <v>0</v>
      </c>
      <c r="G996" s="66">
        <v>-87709600</v>
      </c>
    </row>
    <row r="997" spans="1:7" ht="15.75" hidden="1" customHeight="1" x14ac:dyDescent="0.25">
      <c r="A997" s="78" t="s">
        <v>1845</v>
      </c>
      <c r="B997" s="79" t="s">
        <v>1846</v>
      </c>
      <c r="C997" s="66">
        <v>0</v>
      </c>
      <c r="D997" s="66">
        <v>-30000000</v>
      </c>
      <c r="E997" s="83">
        <f t="shared" si="4"/>
        <v>-30000000</v>
      </c>
      <c r="F997" s="66">
        <v>0</v>
      </c>
      <c r="G997" s="66">
        <v>0</v>
      </c>
    </row>
    <row r="998" spans="1:7" ht="15.75" hidden="1" customHeight="1" x14ac:dyDescent="0.25">
      <c r="A998" s="78" t="s">
        <v>1847</v>
      </c>
      <c r="B998" s="79" t="s">
        <v>1848</v>
      </c>
      <c r="C998" s="66">
        <v>0</v>
      </c>
      <c r="D998" s="66">
        <v>-108672800</v>
      </c>
      <c r="E998" s="83">
        <f t="shared" si="4"/>
        <v>-108672800</v>
      </c>
      <c r="F998" s="66">
        <v>0</v>
      </c>
      <c r="G998" s="66">
        <v>-11477135</v>
      </c>
    </row>
    <row r="999" spans="1:7" ht="15.75" hidden="1" customHeight="1" x14ac:dyDescent="0.25">
      <c r="A999" s="78" t="s">
        <v>1849</v>
      </c>
      <c r="B999" s="79" t="s">
        <v>1850</v>
      </c>
      <c r="C999" s="66">
        <v>0</v>
      </c>
      <c r="D999" s="66">
        <v>0</v>
      </c>
      <c r="E999" s="83">
        <f t="shared" si="4"/>
        <v>0</v>
      </c>
      <c r="F999" s="66">
        <v>0</v>
      </c>
      <c r="G999" s="66">
        <v>-727136931</v>
      </c>
    </row>
    <row r="1000" spans="1:7" ht="15.75" hidden="1" customHeight="1" x14ac:dyDescent="0.25">
      <c r="A1000" s="78" t="s">
        <v>1851</v>
      </c>
      <c r="B1000" s="79" t="s">
        <v>1852</v>
      </c>
      <c r="C1000" s="66">
        <v>0</v>
      </c>
      <c r="D1000" s="66">
        <v>-99809000</v>
      </c>
      <c r="E1000" s="83">
        <f t="shared" si="4"/>
        <v>-99809000</v>
      </c>
      <c r="F1000" s="66">
        <v>0</v>
      </c>
      <c r="G1000" s="66">
        <v>-20312595000</v>
      </c>
    </row>
    <row r="1001" spans="1:7" ht="15.75" hidden="1" customHeight="1" x14ac:dyDescent="0.25">
      <c r="A1001" s="78" t="s">
        <v>1853</v>
      </c>
      <c r="B1001" s="79" t="s">
        <v>1854</v>
      </c>
      <c r="C1001" s="66">
        <v>0</v>
      </c>
      <c r="D1001" s="66">
        <v>0</v>
      </c>
      <c r="E1001" s="83">
        <f t="shared" si="4"/>
        <v>0</v>
      </c>
      <c r="F1001" s="66">
        <v>0</v>
      </c>
      <c r="G1001" s="66">
        <v>-8849877000</v>
      </c>
    </row>
    <row r="1002" spans="1:7" ht="15.75" hidden="1" customHeight="1" x14ac:dyDescent="0.25">
      <c r="A1002" s="78" t="s">
        <v>1855</v>
      </c>
      <c r="B1002" s="79" t="s">
        <v>1856</v>
      </c>
      <c r="C1002" s="66">
        <v>0</v>
      </c>
      <c r="D1002" s="66">
        <v>-587600</v>
      </c>
      <c r="E1002" s="83">
        <f t="shared" si="4"/>
        <v>-587600</v>
      </c>
      <c r="F1002" s="66">
        <v>0</v>
      </c>
      <c r="G1002" s="66">
        <v>-1123383400</v>
      </c>
    </row>
    <row r="1003" spans="1:7" ht="15.75" hidden="1" customHeight="1" x14ac:dyDescent="0.25">
      <c r="A1003" s="78" t="s">
        <v>1857</v>
      </c>
      <c r="B1003" s="79" t="s">
        <v>1858</v>
      </c>
      <c r="C1003" s="66">
        <v>0</v>
      </c>
      <c r="D1003" s="66">
        <v>-11000</v>
      </c>
      <c r="E1003" s="83">
        <f t="shared" si="4"/>
        <v>-11000</v>
      </c>
      <c r="F1003" s="66">
        <v>0</v>
      </c>
      <c r="G1003" s="66">
        <v>-343000</v>
      </c>
    </row>
    <row r="1004" spans="1:7" ht="15.75" hidden="1" customHeight="1" x14ac:dyDescent="0.25">
      <c r="A1004" s="78" t="s">
        <v>1859</v>
      </c>
      <c r="B1004" s="79" t="s">
        <v>1860</v>
      </c>
      <c r="C1004" s="66">
        <v>0</v>
      </c>
      <c r="D1004" s="66">
        <v>0</v>
      </c>
      <c r="E1004" s="83">
        <f t="shared" si="4"/>
        <v>0</v>
      </c>
      <c r="F1004" s="66">
        <v>0</v>
      </c>
      <c r="G1004" s="66">
        <v>-896628700</v>
      </c>
    </row>
    <row r="1005" spans="1:7" ht="15.75" hidden="1" customHeight="1" x14ac:dyDescent="0.25">
      <c r="A1005" s="78" t="s">
        <v>1861</v>
      </c>
      <c r="B1005" s="79" t="s">
        <v>1862</v>
      </c>
      <c r="C1005" s="66">
        <v>0</v>
      </c>
      <c r="D1005" s="66">
        <v>-52339391</v>
      </c>
      <c r="E1005" s="83">
        <f t="shared" si="4"/>
        <v>-52339391</v>
      </c>
      <c r="F1005" s="66">
        <v>0</v>
      </c>
      <c r="G1005" s="66">
        <v>10473437635</v>
      </c>
    </row>
    <row r="1006" spans="1:7" ht="15.75" hidden="1" customHeight="1" x14ac:dyDescent="0.25">
      <c r="A1006" s="78" t="s">
        <v>1863</v>
      </c>
      <c r="B1006" s="79" t="s">
        <v>1864</v>
      </c>
      <c r="C1006" s="66">
        <v>0</v>
      </c>
      <c r="D1006" s="66">
        <v>-15267985000</v>
      </c>
      <c r="E1006" s="83">
        <f t="shared" si="4"/>
        <v>-15267985000</v>
      </c>
      <c r="F1006" s="66">
        <v>0</v>
      </c>
      <c r="G1006" s="66">
        <v>-22940862805</v>
      </c>
    </row>
    <row r="1007" spans="1:7" ht="15.75" hidden="1" customHeight="1" x14ac:dyDescent="0.25">
      <c r="A1007" s="78" t="s">
        <v>1865</v>
      </c>
      <c r="B1007" s="79" t="s">
        <v>1866</v>
      </c>
      <c r="C1007" s="66">
        <v>0</v>
      </c>
      <c r="D1007" s="66">
        <v>0</v>
      </c>
      <c r="E1007" s="83">
        <f t="shared" si="4"/>
        <v>0</v>
      </c>
      <c r="F1007" s="66">
        <v>0</v>
      </c>
      <c r="G1007" s="66">
        <v>-1478750000</v>
      </c>
    </row>
    <row r="1008" spans="1:7" ht="15.75" hidden="1" customHeight="1" x14ac:dyDescent="0.25">
      <c r="A1008" s="78" t="s">
        <v>1867</v>
      </c>
      <c r="B1008" s="79" t="s">
        <v>1868</v>
      </c>
      <c r="C1008" s="66">
        <v>0</v>
      </c>
      <c r="D1008" s="66">
        <v>188764800</v>
      </c>
      <c r="E1008" s="83">
        <f t="shared" si="4"/>
        <v>188764800</v>
      </c>
      <c r="F1008" s="66">
        <v>0</v>
      </c>
      <c r="G1008" s="66">
        <v>-8813000</v>
      </c>
    </row>
    <row r="1009" spans="1:7" ht="15.75" hidden="1" customHeight="1" x14ac:dyDescent="0.25">
      <c r="A1009" s="78" t="s">
        <v>1869</v>
      </c>
      <c r="B1009" s="79" t="s">
        <v>1870</v>
      </c>
      <c r="C1009" s="66">
        <v>0</v>
      </c>
      <c r="D1009" s="66">
        <v>-4145318064</v>
      </c>
      <c r="E1009" s="83">
        <f t="shared" si="4"/>
        <v>-4145318064</v>
      </c>
      <c r="F1009" s="66">
        <v>0</v>
      </c>
      <c r="G1009" s="66">
        <v>0</v>
      </c>
    </row>
    <row r="1010" spans="1:7" ht="15.75" hidden="1" customHeight="1" x14ac:dyDescent="0.25">
      <c r="A1010" s="78" t="s">
        <v>1871</v>
      </c>
      <c r="B1010" s="79" t="s">
        <v>1872</v>
      </c>
      <c r="C1010" s="66">
        <v>0</v>
      </c>
      <c r="D1010" s="66">
        <v>-1125831589</v>
      </c>
      <c r="E1010" s="83">
        <f t="shared" si="4"/>
        <v>-1125831589</v>
      </c>
      <c r="F1010" s="66">
        <v>0</v>
      </c>
      <c r="G1010" s="66">
        <v>0</v>
      </c>
    </row>
    <row r="1011" spans="1:7" ht="15.75" hidden="1" customHeight="1" x14ac:dyDescent="0.25">
      <c r="A1011" s="78" t="s">
        <v>1873</v>
      </c>
      <c r="B1011" s="79" t="s">
        <v>1874</v>
      </c>
      <c r="C1011" s="66">
        <v>0</v>
      </c>
      <c r="D1011" s="66">
        <v>-17848400</v>
      </c>
      <c r="E1011" s="83">
        <f t="shared" si="4"/>
        <v>-17848400</v>
      </c>
      <c r="F1011" s="66">
        <v>0</v>
      </c>
      <c r="G1011" s="66">
        <v>-5761380</v>
      </c>
    </row>
    <row r="1012" spans="1:7" ht="15.75" hidden="1" customHeight="1" x14ac:dyDescent="0.25">
      <c r="A1012" s="78" t="s">
        <v>1875</v>
      </c>
      <c r="B1012" s="79" t="s">
        <v>1876</v>
      </c>
      <c r="C1012" s="66">
        <v>0</v>
      </c>
      <c r="D1012" s="66">
        <v>-16947600</v>
      </c>
      <c r="E1012" s="83">
        <f t="shared" si="4"/>
        <v>-16947600</v>
      </c>
      <c r="F1012" s="66">
        <v>0</v>
      </c>
      <c r="G1012" s="66">
        <v>-18388500</v>
      </c>
    </row>
    <row r="1013" spans="1:7" ht="15.75" hidden="1" customHeight="1" x14ac:dyDescent="0.25">
      <c r="A1013" s="78" t="s">
        <v>1877</v>
      </c>
      <c r="B1013" s="79" t="s">
        <v>1878</v>
      </c>
      <c r="C1013" s="66">
        <v>0</v>
      </c>
      <c r="D1013" s="66">
        <v>-17689000</v>
      </c>
      <c r="E1013" s="83">
        <f t="shared" si="4"/>
        <v>-17689000</v>
      </c>
      <c r="F1013" s="66">
        <v>0</v>
      </c>
      <c r="G1013" s="66">
        <v>-13713200</v>
      </c>
    </row>
    <row r="1014" spans="1:7" ht="15.75" hidden="1" customHeight="1" x14ac:dyDescent="0.25">
      <c r="A1014" s="78" t="s">
        <v>1879</v>
      </c>
      <c r="B1014" s="79" t="s">
        <v>1880</v>
      </c>
      <c r="C1014" s="66">
        <v>0</v>
      </c>
      <c r="D1014" s="66">
        <v>21508023249</v>
      </c>
      <c r="E1014" s="83">
        <f t="shared" ref="E1014:E1026" si="5">D1014-C1014</f>
        <v>21508023249</v>
      </c>
      <c r="F1014" s="66">
        <v>0</v>
      </c>
      <c r="G1014" s="66">
        <v>19877011556</v>
      </c>
    </row>
    <row r="1015" spans="1:7" ht="15.75" hidden="1" customHeight="1" x14ac:dyDescent="0.25">
      <c r="A1015" s="78" t="s">
        <v>1881</v>
      </c>
      <c r="B1015" s="79" t="s">
        <v>1882</v>
      </c>
      <c r="C1015" s="66">
        <v>0</v>
      </c>
      <c r="D1015" s="66">
        <v>21508023249</v>
      </c>
      <c r="E1015" s="83">
        <f t="shared" si="5"/>
        <v>21508023249</v>
      </c>
      <c r="F1015" s="66">
        <v>0</v>
      </c>
      <c r="G1015" s="66">
        <v>19658611556</v>
      </c>
    </row>
    <row r="1016" spans="1:7" ht="15.75" hidden="1" customHeight="1" x14ac:dyDescent="0.25">
      <c r="A1016" s="78" t="s">
        <v>1883</v>
      </c>
      <c r="B1016" s="79" t="s">
        <v>1884</v>
      </c>
      <c r="C1016" s="66">
        <v>0</v>
      </c>
      <c r="D1016" s="66">
        <v>0</v>
      </c>
      <c r="E1016" s="83">
        <f t="shared" si="5"/>
        <v>0</v>
      </c>
      <c r="F1016" s="66">
        <v>0</v>
      </c>
      <c r="G1016" s="66">
        <v>218400000</v>
      </c>
    </row>
    <row r="1017" spans="1:7" ht="15.75" hidden="1" customHeight="1" x14ac:dyDescent="0.25">
      <c r="A1017" s="78" t="s">
        <v>1885</v>
      </c>
      <c r="B1017" s="79" t="s">
        <v>1886</v>
      </c>
      <c r="C1017" s="66">
        <v>0</v>
      </c>
      <c r="D1017" s="66">
        <v>-96000000</v>
      </c>
      <c r="E1017" s="83">
        <f t="shared" si="5"/>
        <v>-96000000</v>
      </c>
      <c r="F1017" s="66">
        <v>0</v>
      </c>
      <c r="G1017" s="66">
        <v>0</v>
      </c>
    </row>
    <row r="1018" spans="1:7" ht="15.75" hidden="1" customHeight="1" x14ac:dyDescent="0.25">
      <c r="A1018" s="78" t="s">
        <v>1887</v>
      </c>
      <c r="B1018" s="79" t="s">
        <v>1888</v>
      </c>
      <c r="C1018" s="66">
        <v>0</v>
      </c>
      <c r="D1018" s="66">
        <v>-96000000</v>
      </c>
      <c r="E1018" s="83">
        <f t="shared" si="5"/>
        <v>-96000000</v>
      </c>
      <c r="F1018" s="66">
        <v>0</v>
      </c>
      <c r="G1018" s="66">
        <v>0</v>
      </c>
    </row>
    <row r="1019" spans="1:7" ht="15.75" hidden="1" customHeight="1" x14ac:dyDescent="0.25">
      <c r="A1019" s="78" t="s">
        <v>1889</v>
      </c>
      <c r="B1019" s="79" t="s">
        <v>1890</v>
      </c>
      <c r="C1019" s="66">
        <v>0</v>
      </c>
      <c r="D1019" s="66">
        <v>-96000000</v>
      </c>
      <c r="E1019" s="83">
        <f t="shared" si="5"/>
        <v>-96000000</v>
      </c>
      <c r="F1019" s="66">
        <v>0</v>
      </c>
      <c r="G1019" s="66">
        <v>0</v>
      </c>
    </row>
    <row r="1020" spans="1:7" ht="15.75" hidden="1" customHeight="1" x14ac:dyDescent="0.25">
      <c r="A1020" s="78" t="s">
        <v>1891</v>
      </c>
      <c r="B1020" s="79" t="s">
        <v>1892</v>
      </c>
      <c r="C1020" s="66">
        <v>0</v>
      </c>
      <c r="D1020" s="66">
        <v>-25000000000</v>
      </c>
      <c r="E1020" s="83">
        <f t="shared" si="5"/>
        <v>-25000000000</v>
      </c>
      <c r="F1020" s="66">
        <v>0</v>
      </c>
      <c r="G1020" s="66">
        <v>-16717992000</v>
      </c>
    </row>
    <row r="1021" spans="1:7" ht="15.75" hidden="1" customHeight="1" x14ac:dyDescent="0.25">
      <c r="A1021" s="78" t="s">
        <v>1893</v>
      </c>
      <c r="B1021" s="79" t="s">
        <v>1894</v>
      </c>
      <c r="C1021" s="66">
        <v>0</v>
      </c>
      <c r="D1021" s="66">
        <v>-25000000000</v>
      </c>
      <c r="E1021" s="83">
        <f t="shared" si="5"/>
        <v>-25000000000</v>
      </c>
      <c r="F1021" s="66">
        <v>0</v>
      </c>
      <c r="G1021" s="66">
        <v>0</v>
      </c>
    </row>
    <row r="1022" spans="1:7" ht="15.75" hidden="1" customHeight="1" x14ac:dyDescent="0.25">
      <c r="A1022" s="78" t="s">
        <v>1895</v>
      </c>
      <c r="B1022" s="79" t="s">
        <v>1894</v>
      </c>
      <c r="C1022" s="66">
        <v>0</v>
      </c>
      <c r="D1022" s="66">
        <v>-25000000000</v>
      </c>
      <c r="E1022" s="83">
        <f t="shared" si="5"/>
        <v>-25000000000</v>
      </c>
      <c r="F1022" s="66">
        <v>0</v>
      </c>
      <c r="G1022" s="66">
        <v>0</v>
      </c>
    </row>
    <row r="1023" spans="1:7" ht="15.75" hidden="1" customHeight="1" x14ac:dyDescent="0.25">
      <c r="A1023" s="78" t="s">
        <v>1896</v>
      </c>
      <c r="B1023" s="79" t="s">
        <v>1897</v>
      </c>
      <c r="C1023" s="66">
        <v>0</v>
      </c>
      <c r="D1023" s="66">
        <v>0</v>
      </c>
      <c r="E1023" s="83">
        <f t="shared" si="5"/>
        <v>0</v>
      </c>
      <c r="F1023" s="66">
        <v>0</v>
      </c>
      <c r="G1023" s="66">
        <v>-16417992000</v>
      </c>
    </row>
    <row r="1024" spans="1:7" ht="15.75" hidden="1" customHeight="1" x14ac:dyDescent="0.25">
      <c r="A1024" s="78" t="s">
        <v>1898</v>
      </c>
      <c r="B1024" s="79" t="s">
        <v>1899</v>
      </c>
      <c r="C1024" s="66">
        <v>0</v>
      </c>
      <c r="D1024" s="66">
        <v>0</v>
      </c>
      <c r="E1024" s="83">
        <f t="shared" si="5"/>
        <v>0</v>
      </c>
      <c r="F1024" s="66">
        <v>0</v>
      </c>
      <c r="G1024" s="66">
        <v>-16417992000</v>
      </c>
    </row>
    <row r="1025" spans="1:7" ht="15.75" hidden="1" customHeight="1" x14ac:dyDescent="0.25">
      <c r="A1025" s="78" t="s">
        <v>1900</v>
      </c>
      <c r="B1025" s="79" t="s">
        <v>1901</v>
      </c>
      <c r="C1025" s="66">
        <v>0</v>
      </c>
      <c r="D1025" s="66">
        <v>0</v>
      </c>
      <c r="E1025" s="83">
        <f t="shared" si="5"/>
        <v>0</v>
      </c>
      <c r="F1025" s="66">
        <v>0</v>
      </c>
      <c r="G1025" s="66">
        <v>-300000000</v>
      </c>
    </row>
    <row r="1026" spans="1:7" ht="15.75" hidden="1" customHeight="1" x14ac:dyDescent="0.25">
      <c r="A1026" s="78" t="s">
        <v>1902</v>
      </c>
      <c r="B1026" s="79" t="s">
        <v>1903</v>
      </c>
      <c r="C1026" s="66">
        <v>0</v>
      </c>
      <c r="D1026" s="66">
        <v>0</v>
      </c>
      <c r="E1026" s="83">
        <f t="shared" si="5"/>
        <v>0</v>
      </c>
      <c r="F1026" s="66">
        <v>0</v>
      </c>
      <c r="G1026" s="66">
        <v>-300000000</v>
      </c>
    </row>
    <row r="1027" spans="1:7" ht="15.75" hidden="1" customHeight="1" x14ac:dyDescent="0.25">
      <c r="A1027" s="78" t="s">
        <v>1904</v>
      </c>
      <c r="B1027" s="79" t="s">
        <v>1905</v>
      </c>
      <c r="C1027" s="66">
        <v>13831312359.42</v>
      </c>
      <c r="D1027" s="66">
        <v>71765505004.210007</v>
      </c>
      <c r="E1027" s="84">
        <f>C1027-D1027</f>
        <v>-57934192644.790009</v>
      </c>
      <c r="F1027" s="66">
        <v>518.86</v>
      </c>
      <c r="G1027" s="66">
        <v>182536256232.60999</v>
      </c>
    </row>
    <row r="1028" spans="1:7" ht="15.75" hidden="1" customHeight="1" x14ac:dyDescent="0.25">
      <c r="A1028" s="78" t="s">
        <v>1906</v>
      </c>
      <c r="B1028" s="79" t="s">
        <v>1907</v>
      </c>
      <c r="C1028" s="66">
        <v>10579274425.42</v>
      </c>
      <c r="D1028" s="66">
        <v>52608967823.209999</v>
      </c>
      <c r="E1028" s="84"/>
      <c r="F1028" s="66">
        <v>497.28</v>
      </c>
      <c r="G1028" s="66">
        <v>73311484797.889999</v>
      </c>
    </row>
    <row r="1029" spans="1:7" ht="15.75" hidden="1" customHeight="1" x14ac:dyDescent="0.25">
      <c r="A1029" s="78" t="s">
        <v>1908</v>
      </c>
      <c r="B1029" s="79" t="s">
        <v>1909</v>
      </c>
      <c r="C1029" s="66">
        <v>0</v>
      </c>
      <c r="D1029" s="66">
        <v>26587298250</v>
      </c>
      <c r="E1029" s="84"/>
      <c r="F1029" s="66">
        <v>0</v>
      </c>
      <c r="G1029" s="66">
        <v>33168796188</v>
      </c>
    </row>
    <row r="1030" spans="1:7" ht="15.75" hidden="1" customHeight="1" x14ac:dyDescent="0.25">
      <c r="A1030" s="78" t="s">
        <v>1910</v>
      </c>
      <c r="B1030" s="79" t="s">
        <v>1911</v>
      </c>
      <c r="C1030" s="66">
        <v>0</v>
      </c>
      <c r="D1030" s="66">
        <v>1541228399</v>
      </c>
      <c r="E1030" s="84"/>
      <c r="F1030" s="66">
        <v>0</v>
      </c>
      <c r="G1030" s="66">
        <v>5148502662</v>
      </c>
    </row>
    <row r="1031" spans="1:7" ht="15.75" hidden="1" customHeight="1" x14ac:dyDescent="0.25">
      <c r="A1031" s="78" t="s">
        <v>1912</v>
      </c>
      <c r="B1031" s="79" t="s">
        <v>1913</v>
      </c>
      <c r="C1031" s="66">
        <v>0</v>
      </c>
      <c r="D1031" s="66">
        <v>2658987757</v>
      </c>
      <c r="E1031" s="84"/>
      <c r="F1031" s="66">
        <v>0</v>
      </c>
      <c r="G1031" s="66">
        <v>13477502501</v>
      </c>
    </row>
    <row r="1032" spans="1:7" ht="15.75" hidden="1" customHeight="1" x14ac:dyDescent="0.25">
      <c r="A1032" s="78" t="s">
        <v>1914</v>
      </c>
      <c r="B1032" s="79" t="s">
        <v>1915</v>
      </c>
      <c r="C1032" s="66">
        <v>0</v>
      </c>
      <c r="D1032" s="66">
        <v>56491834</v>
      </c>
      <c r="E1032" s="84"/>
      <c r="F1032" s="66">
        <v>0</v>
      </c>
      <c r="G1032" s="66">
        <v>291576688</v>
      </c>
    </row>
    <row r="1033" spans="1:7" ht="15.75" hidden="1" customHeight="1" x14ac:dyDescent="0.25">
      <c r="A1033" s="78" t="s">
        <v>1916</v>
      </c>
      <c r="B1033" s="79" t="s">
        <v>1917</v>
      </c>
      <c r="C1033" s="66">
        <v>0</v>
      </c>
      <c r="D1033" s="66">
        <v>135814167</v>
      </c>
      <c r="E1033" s="84"/>
      <c r="F1033" s="66">
        <v>0</v>
      </c>
      <c r="G1033" s="66">
        <v>80550220</v>
      </c>
    </row>
    <row r="1034" spans="1:7" ht="15.75" hidden="1" customHeight="1" x14ac:dyDescent="0.25">
      <c r="A1034" s="78" t="s">
        <v>1918</v>
      </c>
      <c r="B1034" s="79" t="s">
        <v>1919</v>
      </c>
      <c r="C1034" s="66">
        <v>0</v>
      </c>
      <c r="D1034" s="66">
        <v>8543</v>
      </c>
      <c r="E1034" s="84"/>
      <c r="F1034" s="66">
        <v>0</v>
      </c>
      <c r="G1034" s="66">
        <v>11000</v>
      </c>
    </row>
    <row r="1035" spans="1:7" ht="15.75" hidden="1" customHeight="1" x14ac:dyDescent="0.25">
      <c r="A1035" s="78" t="s">
        <v>1920</v>
      </c>
      <c r="B1035" s="79" t="s">
        <v>1921</v>
      </c>
      <c r="C1035" s="66">
        <v>4357364467.3800001</v>
      </c>
      <c r="D1035" s="66">
        <v>4060792714</v>
      </c>
      <c r="E1035" s="84"/>
      <c r="F1035" s="66">
        <v>93.19</v>
      </c>
      <c r="G1035" s="66">
        <v>6044067111.9499998</v>
      </c>
    </row>
    <row r="1036" spans="1:7" ht="15.75" hidden="1" customHeight="1" x14ac:dyDescent="0.25">
      <c r="A1036" s="78" t="s">
        <v>1922</v>
      </c>
      <c r="B1036" s="79" t="s">
        <v>1923</v>
      </c>
      <c r="C1036" s="66">
        <v>6221909958.04</v>
      </c>
      <c r="D1036" s="66">
        <v>8437975500</v>
      </c>
      <c r="E1036" s="84"/>
      <c r="F1036" s="66">
        <v>135.62</v>
      </c>
      <c r="G1036" s="66">
        <v>12931255067</v>
      </c>
    </row>
    <row r="1037" spans="1:7" ht="15.75" hidden="1" customHeight="1" x14ac:dyDescent="0.25">
      <c r="A1037" s="78" t="s">
        <v>1924</v>
      </c>
      <c r="B1037" s="79" t="s">
        <v>1925</v>
      </c>
      <c r="C1037" s="66">
        <v>0</v>
      </c>
      <c r="D1037" s="66">
        <v>393173667.00999999</v>
      </c>
      <c r="E1037" s="84"/>
      <c r="F1037" s="66">
        <v>0</v>
      </c>
      <c r="G1037" s="66">
        <v>750743239.94000006</v>
      </c>
    </row>
    <row r="1038" spans="1:7" ht="15.75" hidden="1" customHeight="1" x14ac:dyDescent="0.25">
      <c r="A1038" s="78" t="s">
        <v>1926</v>
      </c>
      <c r="B1038" s="79" t="s">
        <v>1927</v>
      </c>
      <c r="C1038" s="66">
        <v>0</v>
      </c>
      <c r="D1038" s="66">
        <v>3183061651</v>
      </c>
      <c r="E1038" s="84"/>
      <c r="F1038" s="66">
        <v>0</v>
      </c>
      <c r="G1038" s="66">
        <v>4395196712</v>
      </c>
    </row>
    <row r="1039" spans="1:7" ht="15.75" hidden="1" customHeight="1" x14ac:dyDescent="0.25">
      <c r="A1039" s="78" t="s">
        <v>1928</v>
      </c>
      <c r="B1039" s="79" t="s">
        <v>1929</v>
      </c>
      <c r="C1039" s="66">
        <v>0</v>
      </c>
      <c r="D1039" s="66">
        <v>474357146</v>
      </c>
      <c r="E1039" s="84"/>
      <c r="F1039" s="66">
        <v>0</v>
      </c>
      <c r="G1039" s="66">
        <v>3240180420</v>
      </c>
    </row>
    <row r="1040" spans="1:7" ht="15.75" hidden="1" customHeight="1" x14ac:dyDescent="0.25">
      <c r="A1040" s="78" t="s">
        <v>1930</v>
      </c>
      <c r="B1040" s="79" t="s">
        <v>1931</v>
      </c>
      <c r="C1040" s="66">
        <v>0</v>
      </c>
      <c r="D1040" s="66">
        <v>14503787</v>
      </c>
      <c r="E1040" s="84"/>
      <c r="F1040" s="66">
        <v>0</v>
      </c>
      <c r="G1040" s="66">
        <v>2127050223</v>
      </c>
    </row>
    <row r="1041" spans="1:7" ht="15.75" hidden="1" customHeight="1" x14ac:dyDescent="0.25">
      <c r="A1041" s="78" t="s">
        <v>1932</v>
      </c>
      <c r="B1041" s="79" t="s">
        <v>1933</v>
      </c>
      <c r="C1041" s="66">
        <v>0</v>
      </c>
      <c r="D1041" s="66">
        <v>658497000</v>
      </c>
      <c r="E1041" s="84"/>
      <c r="F1041" s="66">
        <v>0</v>
      </c>
      <c r="G1041" s="66">
        <v>311220500</v>
      </c>
    </row>
    <row r="1042" spans="1:7" ht="15.75" hidden="1" customHeight="1" x14ac:dyDescent="0.25">
      <c r="A1042" s="78" t="s">
        <v>1934</v>
      </c>
      <c r="B1042" s="79" t="s">
        <v>1935</v>
      </c>
      <c r="C1042" s="66">
        <v>0</v>
      </c>
      <c r="D1042" s="66">
        <v>-10970932482</v>
      </c>
      <c r="E1042" s="84"/>
      <c r="F1042" s="66">
        <v>0</v>
      </c>
      <c r="G1042" s="66">
        <v>-8699167735</v>
      </c>
    </row>
    <row r="1043" spans="1:7" ht="15.75" hidden="1" customHeight="1" x14ac:dyDescent="0.25">
      <c r="A1043" s="78" t="s">
        <v>1936</v>
      </c>
      <c r="B1043" s="79" t="s">
        <v>1937</v>
      </c>
      <c r="C1043" s="66">
        <v>0</v>
      </c>
      <c r="D1043" s="66">
        <v>15377709890.200001</v>
      </c>
      <c r="E1043" s="84"/>
      <c r="F1043" s="66">
        <v>0</v>
      </c>
      <c r="G1043" s="66">
        <v>44000000</v>
      </c>
    </row>
    <row r="1044" spans="1:7" ht="15.75" hidden="1" customHeight="1" x14ac:dyDescent="0.25">
      <c r="A1044" s="78" t="s">
        <v>1938</v>
      </c>
      <c r="B1044" s="79" t="s">
        <v>1939</v>
      </c>
      <c r="C1044" s="66">
        <v>647446613</v>
      </c>
      <c r="D1044" s="66">
        <v>16916958249</v>
      </c>
      <c r="E1044" s="84"/>
      <c r="F1044" s="66">
        <v>2612.87</v>
      </c>
      <c r="G1044" s="66">
        <v>92455196770.309998</v>
      </c>
    </row>
    <row r="1045" spans="1:7" ht="15.75" hidden="1" customHeight="1" x14ac:dyDescent="0.25">
      <c r="A1045" s="78" t="s">
        <v>1940</v>
      </c>
      <c r="B1045" s="79" t="s">
        <v>1941</v>
      </c>
      <c r="C1045" s="66">
        <v>0</v>
      </c>
      <c r="D1045" s="66">
        <v>55818690</v>
      </c>
      <c r="E1045" s="84"/>
      <c r="F1045" s="66">
        <v>0</v>
      </c>
      <c r="G1045" s="66">
        <v>30118708</v>
      </c>
    </row>
    <row r="1046" spans="1:7" ht="15.75" hidden="1" customHeight="1" x14ac:dyDescent="0.25">
      <c r="A1046" s="78" t="s">
        <v>1942</v>
      </c>
      <c r="B1046" s="79" t="s">
        <v>1943</v>
      </c>
      <c r="C1046" s="66">
        <v>0</v>
      </c>
      <c r="D1046" s="66">
        <v>301484722</v>
      </c>
      <c r="E1046" s="84"/>
      <c r="F1046" s="66">
        <v>0</v>
      </c>
      <c r="G1046" s="66">
        <v>1196752472</v>
      </c>
    </row>
    <row r="1047" spans="1:7" ht="15.75" hidden="1" customHeight="1" x14ac:dyDescent="0.25">
      <c r="A1047" s="78" t="s">
        <v>1944</v>
      </c>
      <c r="B1047" s="79" t="s">
        <v>1945</v>
      </c>
      <c r="C1047" s="66">
        <v>0</v>
      </c>
      <c r="D1047" s="66">
        <v>6991500</v>
      </c>
      <c r="E1047" s="84"/>
      <c r="F1047" s="66">
        <v>0</v>
      </c>
      <c r="G1047" s="66">
        <v>10386937</v>
      </c>
    </row>
    <row r="1048" spans="1:7" ht="15.75" hidden="1" customHeight="1" x14ac:dyDescent="0.25">
      <c r="A1048" s="78" t="s">
        <v>1946</v>
      </c>
      <c r="B1048" s="79" t="s">
        <v>1947</v>
      </c>
      <c r="C1048" s="66">
        <v>0</v>
      </c>
      <c r="D1048" s="66">
        <v>6653500</v>
      </c>
      <c r="E1048" s="84"/>
      <c r="F1048" s="66">
        <v>0</v>
      </c>
      <c r="G1048" s="66">
        <v>1660910</v>
      </c>
    </row>
    <row r="1049" spans="1:7" ht="15.75" hidden="1" customHeight="1" x14ac:dyDescent="0.25">
      <c r="A1049" s="78" t="s">
        <v>1948</v>
      </c>
      <c r="B1049" s="79" t="s">
        <v>1949</v>
      </c>
      <c r="C1049" s="66">
        <v>0</v>
      </c>
      <c r="D1049" s="66">
        <v>378098992</v>
      </c>
      <c r="E1049" s="84"/>
      <c r="F1049" s="66">
        <v>0</v>
      </c>
      <c r="G1049" s="66">
        <v>334936403</v>
      </c>
    </row>
    <row r="1050" spans="1:7" ht="15.75" hidden="1" customHeight="1" x14ac:dyDescent="0.25">
      <c r="A1050" s="78" t="s">
        <v>1950</v>
      </c>
      <c r="B1050" s="79" t="s">
        <v>1951</v>
      </c>
      <c r="C1050" s="66">
        <v>0</v>
      </c>
      <c r="D1050" s="66">
        <v>24874401</v>
      </c>
      <c r="E1050" s="84"/>
      <c r="F1050" s="66">
        <v>0</v>
      </c>
      <c r="G1050" s="66">
        <v>18875692</v>
      </c>
    </row>
    <row r="1051" spans="1:7" ht="15.75" hidden="1" customHeight="1" x14ac:dyDescent="0.25">
      <c r="A1051" s="78" t="s">
        <v>1952</v>
      </c>
      <c r="B1051" s="79" t="s">
        <v>1953</v>
      </c>
      <c r="C1051" s="66">
        <v>0</v>
      </c>
      <c r="D1051" s="66">
        <v>2691538453</v>
      </c>
      <c r="E1051" s="84"/>
      <c r="F1051" s="66">
        <v>0</v>
      </c>
      <c r="G1051" s="66">
        <v>1242357729</v>
      </c>
    </row>
    <row r="1052" spans="1:7" ht="15.75" hidden="1" customHeight="1" x14ac:dyDescent="0.25">
      <c r="A1052" s="78" t="s">
        <v>1954</v>
      </c>
      <c r="B1052" s="79" t="s">
        <v>1955</v>
      </c>
      <c r="C1052" s="66">
        <v>0</v>
      </c>
      <c r="D1052" s="66">
        <v>375245150</v>
      </c>
      <c r="E1052" s="84"/>
      <c r="F1052" s="66">
        <v>0</v>
      </c>
      <c r="G1052" s="66">
        <v>468971217</v>
      </c>
    </row>
    <row r="1053" spans="1:7" ht="15.75" hidden="1" customHeight="1" x14ac:dyDescent="0.25">
      <c r="A1053" s="78" t="s">
        <v>1956</v>
      </c>
      <c r="B1053" s="79" t="s">
        <v>1957</v>
      </c>
      <c r="C1053" s="66">
        <v>0</v>
      </c>
      <c r="D1053" s="66">
        <v>1870537746</v>
      </c>
      <c r="E1053" s="84"/>
      <c r="F1053" s="66">
        <v>0</v>
      </c>
      <c r="G1053" s="66">
        <v>279556511</v>
      </c>
    </row>
    <row r="1054" spans="1:7" ht="15.75" hidden="1" customHeight="1" x14ac:dyDescent="0.25">
      <c r="A1054" s="78" t="s">
        <v>1958</v>
      </c>
      <c r="B1054" s="79" t="s">
        <v>1959</v>
      </c>
      <c r="C1054" s="66">
        <v>0</v>
      </c>
      <c r="D1054" s="66">
        <v>3152</v>
      </c>
      <c r="E1054" s="84"/>
      <c r="F1054" s="66">
        <v>0</v>
      </c>
      <c r="G1054" s="66">
        <v>20200</v>
      </c>
    </row>
    <row r="1055" spans="1:7" ht="15.75" hidden="1" customHeight="1" x14ac:dyDescent="0.25">
      <c r="A1055" s="78" t="s">
        <v>1960</v>
      </c>
      <c r="B1055" s="79" t="s">
        <v>1961</v>
      </c>
      <c r="C1055" s="66">
        <v>0</v>
      </c>
      <c r="D1055" s="66">
        <v>0</v>
      </c>
      <c r="E1055" s="84"/>
      <c r="F1055" s="66">
        <v>0</v>
      </c>
      <c r="G1055" s="66">
        <v>5000</v>
      </c>
    </row>
    <row r="1056" spans="1:7" ht="15.75" hidden="1" customHeight="1" x14ac:dyDescent="0.25">
      <c r="A1056" s="78" t="s">
        <v>1962</v>
      </c>
      <c r="B1056" s="79" t="s">
        <v>1963</v>
      </c>
      <c r="C1056" s="66">
        <v>0</v>
      </c>
      <c r="D1056" s="66">
        <v>21000000</v>
      </c>
      <c r="E1056" s="84"/>
      <c r="F1056" s="66">
        <v>0</v>
      </c>
      <c r="G1056" s="66">
        <v>0</v>
      </c>
    </row>
    <row r="1057" spans="1:7" ht="15.75" hidden="1" customHeight="1" x14ac:dyDescent="0.25">
      <c r="A1057" s="78" t="s">
        <v>1964</v>
      </c>
      <c r="B1057" s="79" t="s">
        <v>1965</v>
      </c>
      <c r="C1057" s="66">
        <v>0</v>
      </c>
      <c r="D1057" s="66">
        <v>0</v>
      </c>
      <c r="E1057" s="84"/>
      <c r="F1057" s="66">
        <v>0</v>
      </c>
      <c r="G1057" s="66">
        <v>20000</v>
      </c>
    </row>
    <row r="1058" spans="1:7" ht="15.75" hidden="1" customHeight="1" x14ac:dyDescent="0.25">
      <c r="A1058" s="78" t="s">
        <v>1966</v>
      </c>
      <c r="B1058" s="79" t="s">
        <v>1967</v>
      </c>
      <c r="C1058" s="66">
        <v>0</v>
      </c>
      <c r="D1058" s="66">
        <v>4551500</v>
      </c>
      <c r="E1058" s="84"/>
      <c r="F1058" s="66">
        <v>0</v>
      </c>
      <c r="G1058" s="66">
        <v>76106485</v>
      </c>
    </row>
    <row r="1059" spans="1:7" ht="15.75" hidden="1" customHeight="1" x14ac:dyDescent="0.25">
      <c r="A1059" s="78" t="s">
        <v>1968</v>
      </c>
      <c r="B1059" s="79" t="s">
        <v>1969</v>
      </c>
      <c r="C1059" s="66">
        <v>0</v>
      </c>
      <c r="D1059" s="66">
        <v>1950000</v>
      </c>
      <c r="E1059" s="84"/>
      <c r="F1059" s="66">
        <v>0</v>
      </c>
      <c r="G1059" s="66">
        <v>3745500</v>
      </c>
    </row>
    <row r="1060" spans="1:7" ht="15.75" hidden="1" customHeight="1" x14ac:dyDescent="0.25">
      <c r="A1060" s="78" t="s">
        <v>1970</v>
      </c>
      <c r="B1060" s="79" t="s">
        <v>1971</v>
      </c>
      <c r="C1060" s="66">
        <v>0</v>
      </c>
      <c r="D1060" s="66">
        <v>811955403</v>
      </c>
      <c r="E1060" s="84"/>
      <c r="F1060" s="66">
        <v>0</v>
      </c>
      <c r="G1060" s="66">
        <v>15756900</v>
      </c>
    </row>
    <row r="1061" spans="1:7" ht="15.75" hidden="1" customHeight="1" x14ac:dyDescent="0.25">
      <c r="A1061" s="78" t="s">
        <v>1972</v>
      </c>
      <c r="B1061" s="79" t="s">
        <v>1973</v>
      </c>
      <c r="C1061" s="66">
        <v>0</v>
      </c>
      <c r="D1061" s="66">
        <v>1242362479</v>
      </c>
      <c r="E1061" s="84"/>
      <c r="F1061" s="66">
        <v>0</v>
      </c>
      <c r="G1061" s="66">
        <v>32349842918.740002</v>
      </c>
    </row>
    <row r="1062" spans="1:7" ht="15.75" hidden="1" customHeight="1" x14ac:dyDescent="0.25">
      <c r="A1062" s="78" t="s">
        <v>1974</v>
      </c>
      <c r="B1062" s="79" t="s">
        <v>1975</v>
      </c>
      <c r="C1062" s="66">
        <v>0</v>
      </c>
      <c r="D1062" s="66">
        <v>6172287983</v>
      </c>
      <c r="E1062" s="84"/>
      <c r="F1062" s="66">
        <v>0</v>
      </c>
      <c r="G1062" s="66">
        <v>7505</v>
      </c>
    </row>
    <row r="1063" spans="1:7" ht="15.75" hidden="1" customHeight="1" x14ac:dyDescent="0.25">
      <c r="A1063" s="78" t="s">
        <v>1976</v>
      </c>
      <c r="B1063" s="79" t="s">
        <v>1977</v>
      </c>
      <c r="C1063" s="66">
        <v>647446613</v>
      </c>
      <c r="D1063" s="66">
        <v>2415064848</v>
      </c>
      <c r="E1063" s="84"/>
      <c r="F1063" s="66">
        <v>373.01</v>
      </c>
      <c r="G1063" s="66">
        <v>52810689936.57</v>
      </c>
    </row>
    <row r="1064" spans="1:7" ht="15.75" hidden="1" customHeight="1" x14ac:dyDescent="0.25">
      <c r="A1064" s="78" t="s">
        <v>1978</v>
      </c>
      <c r="B1064" s="79" t="s">
        <v>1979</v>
      </c>
      <c r="C1064" s="66">
        <v>0</v>
      </c>
      <c r="D1064" s="66">
        <v>175907506</v>
      </c>
      <c r="E1064" s="84"/>
      <c r="F1064" s="66">
        <v>0</v>
      </c>
      <c r="G1064" s="66">
        <v>2040592239</v>
      </c>
    </row>
    <row r="1065" spans="1:7" ht="15.75" hidden="1" customHeight="1" x14ac:dyDescent="0.25">
      <c r="A1065" s="78" t="s">
        <v>1980</v>
      </c>
      <c r="B1065" s="79" t="s">
        <v>1981</v>
      </c>
      <c r="C1065" s="66">
        <v>0</v>
      </c>
      <c r="D1065" s="66">
        <v>301608400</v>
      </c>
      <c r="E1065" s="84"/>
      <c r="F1065" s="66">
        <v>0</v>
      </c>
      <c r="G1065" s="66">
        <v>1509709854</v>
      </c>
    </row>
    <row r="1066" spans="1:7" ht="15.75" hidden="1" customHeight="1" x14ac:dyDescent="0.25">
      <c r="A1066" s="78" t="s">
        <v>1982</v>
      </c>
      <c r="B1066" s="79" t="s">
        <v>1983</v>
      </c>
      <c r="C1066" s="66">
        <v>0</v>
      </c>
      <c r="D1066" s="66">
        <v>50571000</v>
      </c>
      <c r="E1066" s="84"/>
      <c r="F1066" s="66">
        <v>0</v>
      </c>
      <c r="G1066" s="66">
        <v>4255000</v>
      </c>
    </row>
    <row r="1067" spans="1:7" ht="15.75" hidden="1" customHeight="1" x14ac:dyDescent="0.25">
      <c r="A1067" s="78" t="s">
        <v>1984</v>
      </c>
      <c r="B1067" s="79" t="s">
        <v>1985</v>
      </c>
      <c r="C1067" s="66">
        <v>0</v>
      </c>
      <c r="D1067" s="66">
        <v>1360984</v>
      </c>
      <c r="E1067" s="84"/>
      <c r="F1067" s="66">
        <v>0</v>
      </c>
      <c r="G1067" s="66">
        <v>4392753</v>
      </c>
    </row>
    <row r="1068" spans="1:7" ht="15.75" hidden="1" customHeight="1" x14ac:dyDescent="0.25">
      <c r="A1068" s="78" t="s">
        <v>1986</v>
      </c>
      <c r="B1068" s="79" t="s">
        <v>1987</v>
      </c>
      <c r="C1068" s="66">
        <v>0</v>
      </c>
      <c r="D1068" s="66">
        <v>820000</v>
      </c>
      <c r="E1068" s="84"/>
      <c r="F1068" s="66">
        <v>0</v>
      </c>
      <c r="G1068" s="66">
        <v>37160000</v>
      </c>
    </row>
    <row r="1069" spans="1:7" ht="15.75" hidden="1" customHeight="1" x14ac:dyDescent="0.25">
      <c r="A1069" s="78" t="s">
        <v>1988</v>
      </c>
      <c r="B1069" s="79" t="s">
        <v>1989</v>
      </c>
      <c r="C1069" s="66">
        <v>0</v>
      </c>
      <c r="D1069" s="66">
        <v>1905000</v>
      </c>
      <c r="E1069" s="84"/>
      <c r="F1069" s="66">
        <v>0</v>
      </c>
      <c r="G1069" s="66">
        <v>5521100</v>
      </c>
    </row>
    <row r="1070" spans="1:7" ht="15.75" hidden="1" customHeight="1" x14ac:dyDescent="0.25">
      <c r="A1070" s="78" t="s">
        <v>1990</v>
      </c>
      <c r="B1070" s="79" t="s">
        <v>1991</v>
      </c>
      <c r="C1070" s="66">
        <v>0</v>
      </c>
      <c r="D1070" s="66">
        <v>4366840</v>
      </c>
      <c r="E1070" s="84"/>
      <c r="F1070" s="66">
        <v>0</v>
      </c>
      <c r="G1070" s="66">
        <v>13754800</v>
      </c>
    </row>
    <row r="1071" spans="1:7" ht="15.75" hidden="1" customHeight="1" x14ac:dyDescent="0.25">
      <c r="A1071" s="78" t="s">
        <v>1992</v>
      </c>
      <c r="B1071" s="79" t="s">
        <v>1993</v>
      </c>
      <c r="C1071" s="66">
        <v>0</v>
      </c>
      <c r="D1071" s="66">
        <v>611968346</v>
      </c>
      <c r="E1071" s="84"/>
      <c r="F1071" s="66">
        <v>0</v>
      </c>
      <c r="G1071" s="66">
        <v>10694916247.41</v>
      </c>
    </row>
    <row r="1072" spans="1:7" ht="15.75" hidden="1" customHeight="1" x14ac:dyDescent="0.25">
      <c r="A1072" s="78" t="s">
        <v>1994</v>
      </c>
      <c r="B1072" s="79" t="s">
        <v>1993</v>
      </c>
      <c r="C1072" s="66">
        <v>0</v>
      </c>
      <c r="D1072" s="66">
        <v>611968346</v>
      </c>
      <c r="E1072" s="84"/>
      <c r="F1072" s="66">
        <v>0</v>
      </c>
      <c r="G1072" s="66">
        <v>10694916247.41</v>
      </c>
    </row>
    <row r="1073" spans="1:7" ht="15.75" hidden="1" customHeight="1" x14ac:dyDescent="0.25">
      <c r="A1073" s="78" t="s">
        <v>1995</v>
      </c>
      <c r="B1073" s="79" t="s">
        <v>1996</v>
      </c>
      <c r="C1073" s="66">
        <v>2604591321</v>
      </c>
      <c r="D1073" s="66">
        <v>1627610586</v>
      </c>
      <c r="E1073" s="84"/>
      <c r="F1073" s="66">
        <v>62.49</v>
      </c>
      <c r="G1073" s="66">
        <v>6074658417</v>
      </c>
    </row>
    <row r="1074" spans="1:7" ht="15.75" hidden="1" customHeight="1" x14ac:dyDescent="0.25">
      <c r="A1074" s="78" t="s">
        <v>1997</v>
      </c>
      <c r="B1074" s="79" t="s">
        <v>1998</v>
      </c>
      <c r="C1074" s="66">
        <v>0</v>
      </c>
      <c r="D1074" s="66">
        <v>157463320</v>
      </c>
      <c r="E1074" s="84"/>
      <c r="F1074" s="66">
        <v>0</v>
      </c>
      <c r="G1074" s="66">
        <v>276360917</v>
      </c>
    </row>
    <row r="1075" spans="1:7" ht="15.75" hidden="1" customHeight="1" x14ac:dyDescent="0.25">
      <c r="A1075" s="78" t="s">
        <v>1999</v>
      </c>
      <c r="B1075" s="79" t="s">
        <v>2000</v>
      </c>
      <c r="C1075" s="66">
        <v>2604591321</v>
      </c>
      <c r="D1075" s="66">
        <v>1470147266</v>
      </c>
      <c r="E1075" s="84"/>
      <c r="F1075" s="66">
        <v>56.44</v>
      </c>
      <c r="G1075" s="66">
        <v>5798297500</v>
      </c>
    </row>
    <row r="1076" spans="1:7" ht="15.75" hidden="1" customHeight="1" x14ac:dyDescent="0.25">
      <c r="A1076" s="78" t="s">
        <v>2001</v>
      </c>
      <c r="B1076" s="79" t="s">
        <v>2002</v>
      </c>
      <c r="C1076" s="66">
        <v>0</v>
      </c>
      <c r="D1076" s="66">
        <v>3439416300.6700001</v>
      </c>
      <c r="E1076" s="84"/>
      <c r="F1076" s="66">
        <v>0</v>
      </c>
      <c r="G1076" s="66">
        <v>0</v>
      </c>
    </row>
    <row r="1077" spans="1:7" ht="15.75" hidden="1" customHeight="1" x14ac:dyDescent="0.25">
      <c r="A1077" s="78" t="s">
        <v>2003</v>
      </c>
      <c r="B1077" s="79" t="s">
        <v>2004</v>
      </c>
      <c r="C1077" s="66">
        <v>0</v>
      </c>
      <c r="D1077" s="66">
        <v>3439416300.6700001</v>
      </c>
      <c r="E1077" s="84"/>
      <c r="F1077" s="66">
        <v>0</v>
      </c>
      <c r="G1077" s="66">
        <v>0</v>
      </c>
    </row>
    <row r="1078" spans="1:7" ht="15.75" hidden="1" customHeight="1" x14ac:dyDescent="0.25">
      <c r="A1078" s="78" t="s">
        <v>2005</v>
      </c>
      <c r="B1078" s="79" t="s">
        <v>2004</v>
      </c>
      <c r="C1078" s="66">
        <v>0</v>
      </c>
      <c r="D1078" s="66">
        <v>3439416300.6700001</v>
      </c>
      <c r="E1078" s="84"/>
      <c r="F1078" s="66">
        <v>0</v>
      </c>
      <c r="G1078" s="66">
        <v>0</v>
      </c>
    </row>
    <row r="1079" spans="1:7" ht="15.75" hidden="1" customHeight="1" x14ac:dyDescent="0.25">
      <c r="A1079" s="78" t="s">
        <v>2006</v>
      </c>
      <c r="B1079" s="79" t="s">
        <v>2007</v>
      </c>
      <c r="C1079" s="66">
        <v>64322422776.82</v>
      </c>
      <c r="D1079" s="66">
        <v>0</v>
      </c>
      <c r="E1079" s="84"/>
      <c r="F1079" s="66">
        <v>0</v>
      </c>
      <c r="G1079" s="66">
        <v>94176101066.100006</v>
      </c>
    </row>
    <row r="1080" spans="1:7" ht="15.75" hidden="1" customHeight="1" x14ac:dyDescent="0.25">
      <c r="A1080" s="78" t="s">
        <v>2008</v>
      </c>
      <c r="B1080" s="79" t="s">
        <v>2009</v>
      </c>
      <c r="C1080" s="66">
        <v>61433183070.790001</v>
      </c>
      <c r="D1080" s="66">
        <v>0</v>
      </c>
      <c r="E1080" s="84"/>
      <c r="F1080" s="66">
        <v>0</v>
      </c>
      <c r="G1080" s="66">
        <v>94138098487.699997</v>
      </c>
    </row>
    <row r="1081" spans="1:7" ht="15.75" hidden="1" customHeight="1" x14ac:dyDescent="0.25">
      <c r="A1081" s="78" t="s">
        <v>2010</v>
      </c>
      <c r="B1081" s="79" t="s">
        <v>2009</v>
      </c>
      <c r="C1081" s="66">
        <v>61433183070.790001</v>
      </c>
      <c r="D1081" s="66">
        <v>0</v>
      </c>
      <c r="E1081" s="84"/>
      <c r="F1081" s="66">
        <v>0</v>
      </c>
      <c r="G1081" s="66">
        <v>94138098487.699997</v>
      </c>
    </row>
    <row r="1082" spans="1:7" ht="15.75" hidden="1" customHeight="1" x14ac:dyDescent="0.25">
      <c r="A1082" s="78" t="s">
        <v>2011</v>
      </c>
      <c r="B1082" s="79" t="s">
        <v>2012</v>
      </c>
      <c r="C1082" s="66">
        <v>18748881</v>
      </c>
      <c r="D1082" s="66">
        <v>0</v>
      </c>
      <c r="E1082" s="84"/>
      <c r="F1082" s="66">
        <v>0</v>
      </c>
      <c r="G1082" s="66">
        <v>38002578.399999999</v>
      </c>
    </row>
    <row r="1083" spans="1:7" ht="15.75" hidden="1" customHeight="1" x14ac:dyDescent="0.25">
      <c r="A1083" s="78" t="s">
        <v>2013</v>
      </c>
      <c r="B1083" s="79" t="s">
        <v>2012</v>
      </c>
      <c r="C1083" s="66">
        <v>18748881</v>
      </c>
      <c r="D1083" s="66">
        <v>0</v>
      </c>
      <c r="E1083" s="84"/>
      <c r="F1083" s="66">
        <v>0</v>
      </c>
      <c r="G1083" s="66">
        <v>38002578.399999999</v>
      </c>
    </row>
    <row r="1084" spans="1:7" ht="15.75" hidden="1" customHeight="1" x14ac:dyDescent="0.25">
      <c r="A1084" s="78" t="s">
        <v>2014</v>
      </c>
      <c r="B1084" s="79" t="s">
        <v>2015</v>
      </c>
      <c r="C1084" s="66">
        <v>2870490825.0300002</v>
      </c>
      <c r="D1084" s="66">
        <v>0</v>
      </c>
      <c r="E1084" s="84"/>
      <c r="F1084" s="66">
        <v>0</v>
      </c>
      <c r="G1084" s="66">
        <v>0</v>
      </c>
    </row>
    <row r="1085" spans="1:7" ht="15.75" hidden="1" customHeight="1" x14ac:dyDescent="0.25">
      <c r="A1085" s="78" t="s">
        <v>2016</v>
      </c>
      <c r="B1085" s="79" t="s">
        <v>2015</v>
      </c>
      <c r="C1085" s="66">
        <v>2870490825.0300002</v>
      </c>
      <c r="D1085" s="66">
        <v>0</v>
      </c>
      <c r="E1085" s="84"/>
      <c r="F1085" s="66">
        <v>0</v>
      </c>
      <c r="G1085" s="66">
        <v>0</v>
      </c>
    </row>
    <row r="1086" spans="1:7" ht="15.75" hidden="1" customHeight="1" x14ac:dyDescent="0.25">
      <c r="A1086" s="78" t="s">
        <v>2017</v>
      </c>
      <c r="B1086" s="79" t="s">
        <v>2018</v>
      </c>
      <c r="C1086" s="66">
        <v>15000000000</v>
      </c>
      <c r="D1086" s="66">
        <v>15000000000</v>
      </c>
      <c r="E1086" s="84"/>
      <c r="F1086" s="66">
        <v>100</v>
      </c>
      <c r="G1086" s="66">
        <v>0</v>
      </c>
    </row>
    <row r="1087" spans="1:7" ht="15.75" hidden="1" customHeight="1" x14ac:dyDescent="0.25">
      <c r="A1087" s="78" t="s">
        <v>2019</v>
      </c>
      <c r="B1087" s="79" t="s">
        <v>2020</v>
      </c>
      <c r="C1087" s="66">
        <v>15000000000</v>
      </c>
      <c r="D1087" s="66">
        <v>15000000000</v>
      </c>
      <c r="E1087" s="84"/>
      <c r="F1087" s="66">
        <v>100</v>
      </c>
      <c r="G1087" s="66">
        <v>0</v>
      </c>
    </row>
    <row r="1088" spans="1:7" ht="15.75" hidden="1" customHeight="1" x14ac:dyDescent="0.25">
      <c r="A1088" s="78" t="s">
        <v>2021</v>
      </c>
      <c r="B1088" s="79" t="s">
        <v>2022</v>
      </c>
      <c r="C1088" s="66">
        <v>15000000000</v>
      </c>
      <c r="D1088" s="66">
        <v>15000000000</v>
      </c>
      <c r="E1088" s="84"/>
      <c r="F1088" s="66">
        <v>100</v>
      </c>
      <c r="G1088" s="66">
        <v>0</v>
      </c>
    </row>
    <row r="1089" spans="1:7" ht="15.75" customHeight="1" x14ac:dyDescent="0.25">
      <c r="A1089" s="78" t="s">
        <v>2023</v>
      </c>
      <c r="B1089" s="79" t="s">
        <v>2022</v>
      </c>
      <c r="C1089" s="66">
        <v>15000000000</v>
      </c>
      <c r="D1089" s="66">
        <v>15000000000</v>
      </c>
      <c r="E1089" s="84"/>
      <c r="F1089" s="66">
        <v>100</v>
      </c>
      <c r="G1089" s="66">
        <v>0</v>
      </c>
    </row>
    <row r="1090" spans="1:7" ht="15.75" customHeight="1" x14ac:dyDescent="0.25">
      <c r="A1090" s="78"/>
      <c r="B1090" s="79"/>
      <c r="C1090" s="66"/>
      <c r="D1090" s="66"/>
      <c r="E1090" s="84"/>
      <c r="F1090" s="66"/>
      <c r="G1090" s="66"/>
    </row>
    <row r="1091" spans="1:7" ht="15.75" customHeight="1" x14ac:dyDescent="0.25">
      <c r="A1091" s="78" t="s">
        <v>2024</v>
      </c>
      <c r="B1091" s="79" t="s">
        <v>2025</v>
      </c>
      <c r="C1091" s="66">
        <v>300000000</v>
      </c>
      <c r="D1091" s="66">
        <v>473985000</v>
      </c>
      <c r="E1091" s="84"/>
      <c r="F1091" s="66">
        <v>158</v>
      </c>
      <c r="G1091" s="66">
        <v>1503000000</v>
      </c>
    </row>
    <row r="1092" spans="1:7" ht="15.75" hidden="1" customHeight="1" x14ac:dyDescent="0.25">
      <c r="A1092" s="78" t="s">
        <v>2026</v>
      </c>
      <c r="B1092" s="79" t="s">
        <v>2027</v>
      </c>
      <c r="C1092" s="66">
        <v>0</v>
      </c>
      <c r="D1092" s="66">
        <v>0</v>
      </c>
      <c r="E1092" s="84"/>
      <c r="F1092" s="66">
        <v>0</v>
      </c>
      <c r="G1092" s="66">
        <v>198000000</v>
      </c>
    </row>
    <row r="1093" spans="1:7" ht="15.75" hidden="1" customHeight="1" x14ac:dyDescent="0.25">
      <c r="A1093" s="78" t="s">
        <v>2028</v>
      </c>
      <c r="B1093" s="79" t="s">
        <v>2029</v>
      </c>
      <c r="C1093" s="66">
        <v>0</v>
      </c>
      <c r="D1093" s="66">
        <v>0</v>
      </c>
      <c r="E1093" s="84"/>
      <c r="F1093" s="66">
        <v>0</v>
      </c>
      <c r="G1093" s="66">
        <v>198000000</v>
      </c>
    </row>
    <row r="1094" spans="1:7" ht="15.75" hidden="1" customHeight="1" x14ac:dyDescent="0.25">
      <c r="A1094" s="78" t="s">
        <v>2030</v>
      </c>
      <c r="B1094" s="79" t="s">
        <v>2029</v>
      </c>
      <c r="C1094" s="66">
        <v>0</v>
      </c>
      <c r="D1094" s="66">
        <v>0</v>
      </c>
      <c r="E1094" s="84"/>
      <c r="F1094" s="66">
        <v>0</v>
      </c>
      <c r="G1094" s="66">
        <v>198000000</v>
      </c>
    </row>
    <row r="1095" spans="1:7" ht="15.75" hidden="1" customHeight="1" x14ac:dyDescent="0.25">
      <c r="A1095" s="78" t="s">
        <v>2031</v>
      </c>
      <c r="B1095" s="79" t="s">
        <v>2032</v>
      </c>
      <c r="C1095" s="66">
        <v>300000000</v>
      </c>
      <c r="D1095" s="66">
        <v>473985000</v>
      </c>
      <c r="E1095" s="84"/>
      <c r="F1095" s="66">
        <v>158</v>
      </c>
      <c r="G1095" s="66">
        <v>1305000000</v>
      </c>
    </row>
    <row r="1096" spans="1:7" ht="15.75" hidden="1" customHeight="1" x14ac:dyDescent="0.25">
      <c r="A1096" s="78" t="s">
        <v>2033</v>
      </c>
      <c r="B1096" s="79" t="s">
        <v>2032</v>
      </c>
      <c r="C1096" s="66">
        <v>300000000</v>
      </c>
      <c r="D1096" s="66">
        <v>0</v>
      </c>
      <c r="E1096" s="84"/>
      <c r="F1096" s="66">
        <v>0</v>
      </c>
      <c r="G1096" s="66">
        <v>0</v>
      </c>
    </row>
    <row r="1097" spans="1:7" ht="15.75" hidden="1" customHeight="1" x14ac:dyDescent="0.25">
      <c r="A1097" s="78" t="s">
        <v>2034</v>
      </c>
      <c r="B1097" s="79" t="s">
        <v>2032</v>
      </c>
      <c r="C1097" s="66">
        <v>300000000</v>
      </c>
      <c r="D1097" s="66">
        <v>0</v>
      </c>
      <c r="E1097" s="84"/>
      <c r="F1097" s="66">
        <v>0</v>
      </c>
      <c r="G1097" s="66">
        <v>0</v>
      </c>
    </row>
    <row r="1098" spans="1:7" ht="15.75" hidden="1" customHeight="1" x14ac:dyDescent="0.25">
      <c r="A1098" s="78" t="s">
        <v>2035</v>
      </c>
      <c r="B1098" s="79" t="s">
        <v>2036</v>
      </c>
      <c r="C1098" s="66">
        <v>0</v>
      </c>
      <c r="D1098" s="66">
        <v>473985000</v>
      </c>
      <c r="E1098" s="84"/>
      <c r="F1098" s="66">
        <v>0</v>
      </c>
      <c r="G1098" s="66">
        <v>1305000000</v>
      </c>
    </row>
    <row r="1099" spans="1:7" ht="15.75" hidden="1" customHeight="1" x14ac:dyDescent="0.25">
      <c r="A1099" s="78" t="s">
        <v>2037</v>
      </c>
      <c r="B1099" s="79" t="s">
        <v>2036</v>
      </c>
      <c r="C1099" s="66">
        <v>0</v>
      </c>
      <c r="D1099" s="66">
        <v>473985000</v>
      </c>
      <c r="E1099" s="84"/>
      <c r="F1099" s="66">
        <v>0</v>
      </c>
      <c r="G1099" s="66">
        <v>1305000000</v>
      </c>
    </row>
    <row r="1100" spans="1:7" ht="15.75" customHeight="1" x14ac:dyDescent="0.25">
      <c r="A1100" s="81"/>
      <c r="B1100" s="82" t="s">
        <v>2038</v>
      </c>
      <c r="C1100" s="65">
        <v>93530715449.240005</v>
      </c>
      <c r="D1100" s="65">
        <v>93704700449.240005</v>
      </c>
      <c r="E1100" s="83">
        <f>C1100-D1100</f>
        <v>-173985000</v>
      </c>
      <c r="F1100" s="65">
        <v>100.19</v>
      </c>
      <c r="G1100" s="65">
        <v>247877088428.67001</v>
      </c>
    </row>
    <row r="1101" spans="1:7" ht="15.75" customHeight="1" x14ac:dyDescent="0.25">
      <c r="A1101" s="78"/>
      <c r="B1101" s="79"/>
      <c r="C1101" s="66"/>
      <c r="D1101" s="66"/>
      <c r="E1101" s="84"/>
      <c r="F1101" s="66"/>
      <c r="G1101" s="66"/>
    </row>
    <row r="1102" spans="1:7" ht="24.75" customHeight="1" x14ac:dyDescent="0.25">
      <c r="A1102" s="81" t="s">
        <v>2039</v>
      </c>
      <c r="B1102" s="82" t="s">
        <v>2040</v>
      </c>
      <c r="C1102" s="65">
        <v>39059043449</v>
      </c>
      <c r="D1102" s="65">
        <v>27733539171</v>
      </c>
      <c r="E1102" s="83"/>
      <c r="F1102" s="65">
        <v>71</v>
      </c>
      <c r="G1102" s="65">
        <v>5983599870</v>
      </c>
    </row>
    <row r="1103" spans="1:7" ht="15.75" hidden="1" customHeight="1" x14ac:dyDescent="0.25">
      <c r="A1103" s="78" t="s">
        <v>2041</v>
      </c>
      <c r="B1103" s="79" t="s">
        <v>2042</v>
      </c>
      <c r="C1103" s="66">
        <v>0</v>
      </c>
      <c r="D1103" s="66">
        <v>0</v>
      </c>
      <c r="E1103" s="84"/>
      <c r="F1103" s="66">
        <v>0</v>
      </c>
      <c r="G1103" s="66">
        <v>2904000000</v>
      </c>
    </row>
    <row r="1104" spans="1:7" ht="15.75" hidden="1" customHeight="1" x14ac:dyDescent="0.25">
      <c r="A1104" s="78" t="s">
        <v>2043</v>
      </c>
      <c r="B1104" s="79" t="s">
        <v>2044</v>
      </c>
      <c r="C1104" s="66">
        <v>0</v>
      </c>
      <c r="D1104" s="66">
        <v>0</v>
      </c>
      <c r="E1104" s="84"/>
      <c r="F1104" s="66">
        <v>0</v>
      </c>
      <c r="G1104" s="66">
        <v>2904000000</v>
      </c>
    </row>
    <row r="1105" spans="1:7" ht="15.75" hidden="1" customHeight="1" x14ac:dyDescent="0.25">
      <c r="A1105" s="78" t="s">
        <v>2045</v>
      </c>
      <c r="B1105" s="79" t="s">
        <v>2046</v>
      </c>
      <c r="C1105" s="66">
        <v>0</v>
      </c>
      <c r="D1105" s="66">
        <v>0</v>
      </c>
      <c r="E1105" s="84"/>
      <c r="F1105" s="66">
        <v>0</v>
      </c>
      <c r="G1105" s="66">
        <v>2904000000</v>
      </c>
    </row>
    <row r="1106" spans="1:7" ht="15.75" hidden="1" customHeight="1" x14ac:dyDescent="0.25">
      <c r="A1106" s="78" t="s">
        <v>2047</v>
      </c>
      <c r="B1106" s="79" t="s">
        <v>2046</v>
      </c>
      <c r="C1106" s="66">
        <v>0</v>
      </c>
      <c r="D1106" s="66">
        <v>0</v>
      </c>
      <c r="E1106" s="84"/>
      <c r="F1106" s="66">
        <v>0</v>
      </c>
      <c r="G1106" s="66">
        <v>2904000000</v>
      </c>
    </row>
    <row r="1107" spans="1:7" ht="15.75" hidden="1" customHeight="1" x14ac:dyDescent="0.25">
      <c r="A1107" s="78" t="s">
        <v>2048</v>
      </c>
      <c r="B1107" s="79" t="s">
        <v>2049</v>
      </c>
      <c r="C1107" s="66">
        <v>39059043449</v>
      </c>
      <c r="D1107" s="66">
        <v>27733539171</v>
      </c>
      <c r="E1107" s="84"/>
      <c r="F1107" s="66">
        <v>71</v>
      </c>
      <c r="G1107" s="66">
        <v>3079599870</v>
      </c>
    </row>
    <row r="1108" spans="1:7" ht="15.75" hidden="1" customHeight="1" x14ac:dyDescent="0.25">
      <c r="A1108" s="78" t="s">
        <v>2050</v>
      </c>
      <c r="B1108" s="79" t="s">
        <v>2051</v>
      </c>
      <c r="C1108" s="66">
        <v>39059043449</v>
      </c>
      <c r="D1108" s="66">
        <v>27733539171</v>
      </c>
      <c r="E1108" s="84"/>
      <c r="F1108" s="66">
        <v>71</v>
      </c>
      <c r="G1108" s="66">
        <v>3079599870</v>
      </c>
    </row>
    <row r="1109" spans="1:7" ht="15.75" hidden="1" customHeight="1" x14ac:dyDescent="0.25">
      <c r="A1109" s="78" t="s">
        <v>2052</v>
      </c>
      <c r="B1109" s="79" t="s">
        <v>2053</v>
      </c>
      <c r="C1109" s="66">
        <v>39059043449</v>
      </c>
      <c r="D1109" s="66">
        <v>27733539171</v>
      </c>
      <c r="E1109" s="84"/>
      <c r="F1109" s="66">
        <v>71</v>
      </c>
      <c r="G1109" s="66">
        <v>3079599870</v>
      </c>
    </row>
    <row r="1110" spans="1:7" ht="15.75" hidden="1" customHeight="1" x14ac:dyDescent="0.25">
      <c r="A1110" s="78" t="s">
        <v>2054</v>
      </c>
      <c r="B1110" s="79" t="s">
        <v>2053</v>
      </c>
      <c r="C1110" s="66">
        <v>39059043449</v>
      </c>
      <c r="D1110" s="66">
        <v>27733539171</v>
      </c>
      <c r="E1110" s="84"/>
      <c r="F1110" s="66">
        <v>71</v>
      </c>
      <c r="G1110" s="66">
        <v>3079599870</v>
      </c>
    </row>
    <row r="1111" spans="1:7" ht="15.75" hidden="1" customHeight="1" x14ac:dyDescent="0.25">
      <c r="A1111" s="81"/>
      <c r="B1111" s="82" t="s">
        <v>2055</v>
      </c>
      <c r="C1111" s="65">
        <v>39059043449</v>
      </c>
      <c r="D1111" s="65">
        <v>27733539171</v>
      </c>
      <c r="E1111" s="83">
        <f>C1111-D1111</f>
        <v>11325504278</v>
      </c>
      <c r="F1111" s="65">
        <v>71</v>
      </c>
      <c r="G1111" s="65">
        <v>5983599870</v>
      </c>
    </row>
    <row r="1112" spans="1:7" ht="15.75" customHeight="1" x14ac:dyDescent="0.25">
      <c r="A1112" s="78"/>
      <c r="B1112" s="79"/>
      <c r="C1112" s="66"/>
      <c r="D1112" s="66"/>
      <c r="E1112" s="84"/>
      <c r="F1112" s="66"/>
      <c r="G1112" s="66"/>
    </row>
    <row r="1113" spans="1:7" ht="15.75" customHeight="1" x14ac:dyDescent="0.25">
      <c r="A1113" s="81"/>
      <c r="B1113" s="82" t="s">
        <v>2056</v>
      </c>
      <c r="C1113" s="65">
        <v>54471672000.239998</v>
      </c>
      <c r="D1113" s="65">
        <v>65971161278.239998</v>
      </c>
      <c r="E1113" s="83"/>
      <c r="F1113" s="65">
        <v>121.11</v>
      </c>
      <c r="G1113" s="65">
        <v>241893488558.67001</v>
      </c>
    </row>
    <row r="1114" spans="1:7" ht="15.75" customHeight="1" x14ac:dyDescent="0.25">
      <c r="A1114" s="78"/>
      <c r="B1114" s="79"/>
      <c r="C1114" s="66"/>
      <c r="D1114" s="66"/>
      <c r="E1114" s="84"/>
      <c r="F1114" s="66"/>
      <c r="G1114" s="66"/>
    </row>
    <row r="1115" spans="1:7" ht="15.75" customHeight="1" x14ac:dyDescent="0.25">
      <c r="A1115" s="81"/>
      <c r="B1115" s="82" t="s">
        <v>2057</v>
      </c>
      <c r="C1115" s="65">
        <v>0</v>
      </c>
      <c r="D1115" s="65">
        <v>87501655872.240005</v>
      </c>
      <c r="E1115" s="83"/>
      <c r="F1115" s="65">
        <v>0</v>
      </c>
      <c r="G1115" s="65">
        <v>78230715449.240005</v>
      </c>
    </row>
    <row r="1116" spans="1:7" ht="15.75" customHeight="1" x14ac:dyDescent="0.25">
      <c r="C1116" s="62"/>
      <c r="D1116" s="62"/>
      <c r="E1116" s="74">
        <f>E1111+E1100</f>
        <v>11151519278</v>
      </c>
      <c r="F1116" s="62"/>
      <c r="G1116" s="62"/>
    </row>
    <row r="1117" spans="1:7" ht="15.75" customHeight="1" x14ac:dyDescent="0.25">
      <c r="A1117" s="108"/>
      <c r="B1117" s="109"/>
      <c r="C1117" s="109"/>
      <c r="D1117" s="62"/>
      <c r="E1117" s="74"/>
      <c r="F1117" s="85" t="s">
        <v>2058</v>
      </c>
      <c r="G1117" s="62"/>
    </row>
    <row r="1118" spans="1:7" ht="15.75" customHeight="1" x14ac:dyDescent="0.25">
      <c r="A1118" s="108"/>
      <c r="B1118" s="109"/>
      <c r="C1118" s="109"/>
      <c r="D1118" s="62"/>
      <c r="E1118" s="74"/>
      <c r="F1118" s="86" t="s">
        <v>2059</v>
      </c>
      <c r="G1118" s="62"/>
    </row>
    <row r="1119" spans="1:7" ht="15.75" customHeight="1" x14ac:dyDescent="0.25">
      <c r="A1119" s="108"/>
      <c r="B1119" s="109"/>
      <c r="C1119" s="109"/>
      <c r="D1119" s="62"/>
      <c r="E1119" s="74"/>
      <c r="F1119" s="85"/>
      <c r="G1119" s="62"/>
    </row>
    <row r="1120" spans="1:7" ht="15.75" customHeight="1" x14ac:dyDescent="0.25">
      <c r="A1120" s="108"/>
      <c r="B1120" s="109"/>
      <c r="C1120" s="109"/>
      <c r="D1120" s="62">
        <f>D1100-D1113</f>
        <v>27733539171.000008</v>
      </c>
      <c r="E1120" s="74"/>
      <c r="F1120" s="85"/>
      <c r="G1120" s="62"/>
    </row>
    <row r="1121" spans="1:7" ht="15.75" customHeight="1" x14ac:dyDescent="0.25">
      <c r="A1121" s="108"/>
      <c r="B1121" s="109"/>
      <c r="C1121" s="109"/>
      <c r="D1121" s="62"/>
      <c r="E1121" s="74"/>
      <c r="F1121" s="85"/>
      <c r="G1121" s="62"/>
    </row>
    <row r="1122" spans="1:7" ht="15.75" customHeight="1" x14ac:dyDescent="0.25">
      <c r="A1122" s="108"/>
      <c r="B1122" s="109"/>
      <c r="C1122" s="109"/>
      <c r="D1122" s="62"/>
      <c r="E1122" s="74"/>
      <c r="F1122" s="85"/>
      <c r="G1122" s="62"/>
    </row>
    <row r="1123" spans="1:7" ht="15.75" customHeight="1" x14ac:dyDescent="0.25">
      <c r="A1123" s="108"/>
      <c r="B1123" s="109"/>
      <c r="C1123" s="109"/>
      <c r="D1123" s="62"/>
      <c r="E1123" s="74"/>
      <c r="F1123" s="86" t="s">
        <v>2060</v>
      </c>
      <c r="G1123" s="62"/>
    </row>
    <row r="1124" spans="1:7" ht="15.75" customHeight="1" x14ac:dyDescent="0.25">
      <c r="A1124" s="108"/>
      <c r="B1124" s="109"/>
      <c r="C1124" s="109"/>
      <c r="D1124" s="62"/>
      <c r="E1124" s="74"/>
      <c r="F1124" s="85" t="s">
        <v>2061</v>
      </c>
      <c r="G1124" s="62"/>
    </row>
  </sheetData>
  <mergeCells count="14">
    <mergeCell ref="A1123:C1123"/>
    <mergeCell ref="A1124:C1124"/>
    <mergeCell ref="A1:A4"/>
    <mergeCell ref="B1:F1"/>
    <mergeCell ref="G1:G4"/>
    <mergeCell ref="B2:F2"/>
    <mergeCell ref="B3:F3"/>
    <mergeCell ref="B4:F4"/>
    <mergeCell ref="A1117:C1117"/>
    <mergeCell ref="A1118:C1118"/>
    <mergeCell ref="A1119:C1119"/>
    <mergeCell ref="A1120:C1120"/>
    <mergeCell ref="A1121:C1121"/>
    <mergeCell ref="A1122:C1122"/>
  </mergeCells>
  <pageMargins left="0.39370078740157483" right="0" top="0.39370078740157483" bottom="0.3937007874015748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A468-D540-4595-8342-B6CB72404E76}">
  <dimension ref="A1:H17"/>
  <sheetViews>
    <sheetView tabSelected="1" workbookViewId="0">
      <selection activeCell="D26" sqref="D26"/>
    </sheetView>
  </sheetViews>
  <sheetFormatPr defaultRowHeight="15" x14ac:dyDescent="0.25"/>
  <cols>
    <col min="1" max="1" width="6" customWidth="1"/>
    <col min="2" max="2" width="28.5703125" customWidth="1"/>
    <col min="3" max="3" width="11.140625" customWidth="1"/>
    <col min="4" max="5" width="18.140625" bestFit="1" customWidth="1"/>
    <col min="6" max="6" width="9.28515625" bestFit="1" customWidth="1"/>
    <col min="7" max="7" width="18.140625" bestFit="1" customWidth="1"/>
  </cols>
  <sheetData>
    <row r="1" spans="1:8" x14ac:dyDescent="0.25">
      <c r="A1" s="87"/>
      <c r="B1" s="87"/>
      <c r="C1" s="87"/>
      <c r="D1" s="88"/>
      <c r="E1" s="89"/>
      <c r="F1" s="90"/>
      <c r="G1" s="91"/>
      <c r="H1" s="92"/>
    </row>
    <row r="2" spans="1:8" x14ac:dyDescent="0.25">
      <c r="A2" s="87"/>
      <c r="B2" s="87"/>
      <c r="C2" s="87"/>
      <c r="D2" s="88"/>
      <c r="E2" s="89"/>
      <c r="F2" s="90"/>
      <c r="G2" s="91"/>
      <c r="H2" s="92"/>
    </row>
    <row r="3" spans="1:8" x14ac:dyDescent="0.25">
      <c r="A3" s="87"/>
      <c r="B3" s="87"/>
      <c r="C3" s="87"/>
      <c r="D3" s="88"/>
      <c r="E3" s="89"/>
      <c r="F3" s="90"/>
      <c r="G3" s="91"/>
      <c r="H3" s="92"/>
    </row>
    <row r="4" spans="1:8" x14ac:dyDescent="0.25">
      <c r="A4" s="87"/>
      <c r="B4" s="87"/>
      <c r="C4" s="87"/>
      <c r="D4" s="88"/>
      <c r="E4" s="89"/>
      <c r="F4" s="90"/>
      <c r="G4" s="91"/>
      <c r="H4" s="92"/>
    </row>
    <row r="5" spans="1:8" x14ac:dyDescent="0.25">
      <c r="A5" s="87"/>
      <c r="B5" s="87"/>
      <c r="C5" s="87"/>
      <c r="D5" s="88"/>
      <c r="E5" s="89"/>
      <c r="F5" s="90"/>
      <c r="G5" s="91"/>
      <c r="H5" s="92"/>
    </row>
    <row r="6" spans="1:8" x14ac:dyDescent="0.25">
      <c r="A6" s="87"/>
      <c r="B6" s="87"/>
      <c r="C6" s="87"/>
      <c r="D6" s="88"/>
      <c r="E6" s="89"/>
      <c r="F6" s="90"/>
      <c r="G6" s="91"/>
      <c r="H6" s="92"/>
    </row>
    <row r="7" spans="1:8" x14ac:dyDescent="0.25">
      <c r="A7" s="113" t="s">
        <v>2122</v>
      </c>
      <c r="B7" s="113"/>
      <c r="C7" s="113"/>
      <c r="D7" s="113"/>
      <c r="E7" s="113"/>
      <c r="F7" s="113"/>
      <c r="G7" s="113"/>
      <c r="H7" s="92"/>
    </row>
    <row r="8" spans="1:8" x14ac:dyDescent="0.25">
      <c r="A8" s="113" t="s">
        <v>2123</v>
      </c>
      <c r="B8" s="113"/>
      <c r="C8" s="113"/>
      <c r="D8" s="113"/>
      <c r="E8" s="113"/>
      <c r="F8" s="113"/>
      <c r="G8" s="113"/>
      <c r="H8" s="92"/>
    </row>
    <row r="9" spans="1:8" x14ac:dyDescent="0.25">
      <c r="A9" s="113" t="s">
        <v>2131</v>
      </c>
      <c r="B9" s="113"/>
      <c r="C9" s="113"/>
      <c r="D9" s="113"/>
      <c r="E9" s="113"/>
      <c r="F9" s="113"/>
      <c r="G9" s="113"/>
      <c r="H9" s="92"/>
    </row>
    <row r="10" spans="1:8" x14ac:dyDescent="0.25">
      <c r="A10" s="114" t="s">
        <v>2124</v>
      </c>
      <c r="B10" s="114"/>
      <c r="C10" s="114"/>
      <c r="D10" s="114"/>
      <c r="E10" s="114"/>
      <c r="F10" s="114"/>
      <c r="G10" s="114"/>
      <c r="H10" s="92"/>
    </row>
    <row r="11" spans="1:8" ht="15.75" thickBot="1" x14ac:dyDescent="0.3">
      <c r="A11" s="88"/>
      <c r="B11" s="93"/>
      <c r="C11" s="93"/>
      <c r="D11" s="88"/>
      <c r="E11" s="89"/>
      <c r="F11" s="94"/>
      <c r="G11" s="95" t="s">
        <v>2125</v>
      </c>
      <c r="H11" s="92"/>
    </row>
    <row r="12" spans="1:8" x14ac:dyDescent="0.25">
      <c r="A12" s="96" t="s">
        <v>2126</v>
      </c>
      <c r="B12" s="97" t="s">
        <v>2127</v>
      </c>
      <c r="C12" s="97" t="s">
        <v>2128</v>
      </c>
      <c r="D12" s="97" t="s">
        <v>2133</v>
      </c>
      <c r="E12" s="97" t="s">
        <v>2134</v>
      </c>
      <c r="F12" s="97" t="s">
        <v>2129</v>
      </c>
      <c r="G12" s="98" t="s">
        <v>2132</v>
      </c>
      <c r="H12" s="92"/>
    </row>
    <row r="13" spans="1:8" ht="25.5" x14ac:dyDescent="0.25">
      <c r="A13" s="99">
        <v>1</v>
      </c>
      <c r="B13" s="100" t="s">
        <v>1750</v>
      </c>
      <c r="C13" s="101"/>
      <c r="D13" s="102">
        <v>93530715449.240005</v>
      </c>
      <c r="E13" s="102">
        <v>93704700449.240005</v>
      </c>
      <c r="F13" s="66">
        <v>100.19</v>
      </c>
      <c r="G13" s="66">
        <v>247877088428.67001</v>
      </c>
      <c r="H13" s="92"/>
    </row>
    <row r="14" spans="1:8" ht="25.5" x14ac:dyDescent="0.25">
      <c r="A14" s="99">
        <v>2</v>
      </c>
      <c r="B14" s="103" t="s">
        <v>2040</v>
      </c>
      <c r="C14" s="104"/>
      <c r="D14" s="104">
        <v>39059043449</v>
      </c>
      <c r="E14" s="104">
        <v>27733539171</v>
      </c>
      <c r="F14" s="66">
        <v>71</v>
      </c>
      <c r="G14" s="66">
        <v>5983599870</v>
      </c>
      <c r="H14" s="92"/>
    </row>
    <row r="15" spans="1:8" ht="26.25" thickBot="1" x14ac:dyDescent="0.3">
      <c r="A15" s="105"/>
      <c r="B15" s="106" t="s">
        <v>2130</v>
      </c>
      <c r="C15" s="107"/>
      <c r="D15" s="107">
        <f>D13-D14</f>
        <v>54471672000.240005</v>
      </c>
      <c r="E15" s="107">
        <f>E13-E14</f>
        <v>65971161278.240005</v>
      </c>
      <c r="F15" s="107">
        <f t="shared" ref="F15:G15" si="0">F13-F14</f>
        <v>29.189999999999998</v>
      </c>
      <c r="G15" s="107">
        <f t="shared" si="0"/>
        <v>241893488558.67001</v>
      </c>
      <c r="H15" s="92"/>
    </row>
    <row r="16" spans="1:8" x14ac:dyDescent="0.25">
      <c r="A16" s="92"/>
      <c r="B16" s="92"/>
      <c r="C16" s="92"/>
      <c r="D16" s="92"/>
      <c r="E16" s="92"/>
      <c r="F16" s="92"/>
      <c r="G16" s="92"/>
      <c r="H16" s="92"/>
    </row>
    <row r="17" spans="1:8" x14ac:dyDescent="0.25">
      <c r="A17" s="92"/>
      <c r="B17" s="92"/>
      <c r="C17" s="92"/>
      <c r="D17" s="92"/>
      <c r="E17" s="92"/>
      <c r="F17" s="92"/>
      <c r="G17" s="92"/>
      <c r="H17" s="92"/>
    </row>
  </sheetData>
  <mergeCells count="4">
    <mergeCell ref="A7:G7"/>
    <mergeCell ref="A8:G8"/>
    <mergeCell ref="A9:G9"/>
    <mergeCell ref="A10:G10"/>
  </mergeCells>
  <pageMargins left="1.5748031496062993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Perincian SILPA</vt:lpstr>
      <vt:lpstr>Audited 2024</vt:lpstr>
      <vt:lpstr>DEFISIT RIIL ANGGARAN</vt:lpstr>
      <vt:lpstr>'DEFISIT RIIL ANGGARAN'!Print_Area</vt:lpstr>
      <vt:lpstr>'Audited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hp tu1</cp:lastModifiedBy>
  <cp:lastPrinted>2025-11-10T07:43:07Z</cp:lastPrinted>
  <dcterms:created xsi:type="dcterms:W3CDTF">2025-10-08T02:44:26Z</dcterms:created>
  <dcterms:modified xsi:type="dcterms:W3CDTF">2025-11-10T07:43:12Z</dcterms:modified>
</cp:coreProperties>
</file>