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35" yWindow="-270" windowWidth="18165" windowHeight="8445"/>
  </bookViews>
  <sheets>
    <sheet name="lampid v2 wni" sheetId="14" r:id="rId1"/>
  </sheets>
  <definedNames>
    <definedName name="_xlnm.Print_Area" localSheetId="0">'lampid v2 wni'!$A$1:$W$40</definedName>
  </definedNames>
  <calcPr calcId="144525"/>
</workbook>
</file>

<file path=xl/calcChain.xml><?xml version="1.0" encoding="utf-8"?>
<calcChain xmlns="http://schemas.openxmlformats.org/spreadsheetml/2006/main">
  <c r="AA9" i="14" l="1"/>
  <c r="AA10" i="14"/>
  <c r="AA11" i="14"/>
  <c r="AA12" i="14"/>
  <c r="AA13" i="14"/>
  <c r="AA14" i="14"/>
  <c r="AA15" i="14"/>
  <c r="AA16" i="14"/>
  <c r="AA17" i="14"/>
  <c r="AA18" i="14"/>
  <c r="AA19" i="14"/>
  <c r="AA20" i="14"/>
  <c r="AA21" i="14"/>
  <c r="AA22" i="14"/>
  <c r="AA23" i="14"/>
  <c r="AA24" i="14"/>
  <c r="AA25" i="14"/>
  <c r="AA26" i="14"/>
  <c r="AA27" i="14"/>
  <c r="AA28" i="14"/>
  <c r="AA8" i="14"/>
  <c r="H8" i="14" l="1"/>
  <c r="K8" i="14"/>
  <c r="N8" i="14"/>
  <c r="Q8" i="14"/>
  <c r="T8" i="14"/>
  <c r="U8" i="14"/>
  <c r="V8" i="14"/>
  <c r="H9" i="14"/>
  <c r="K9" i="14"/>
  <c r="N9" i="14"/>
  <c r="Q9" i="14"/>
  <c r="T9" i="14"/>
  <c r="U9" i="14"/>
  <c r="V9" i="14"/>
  <c r="H10" i="14"/>
  <c r="K10" i="14"/>
  <c r="N10" i="14"/>
  <c r="Q10" i="14"/>
  <c r="T10" i="14"/>
  <c r="U10" i="14"/>
  <c r="V10" i="14"/>
  <c r="H11" i="14"/>
  <c r="K11" i="14"/>
  <c r="N11" i="14"/>
  <c r="Q11" i="14"/>
  <c r="T11" i="14"/>
  <c r="U11" i="14"/>
  <c r="V11" i="14"/>
  <c r="H12" i="14"/>
  <c r="K12" i="14"/>
  <c r="N12" i="14"/>
  <c r="Q12" i="14"/>
  <c r="T12" i="14"/>
  <c r="U12" i="14"/>
  <c r="V12" i="14"/>
  <c r="H13" i="14"/>
  <c r="K13" i="14"/>
  <c r="N13" i="14"/>
  <c r="Q13" i="14"/>
  <c r="T13" i="14"/>
  <c r="U13" i="14"/>
  <c r="V13" i="14"/>
  <c r="AC13" i="14" s="1"/>
  <c r="H14" i="14"/>
  <c r="K14" i="14"/>
  <c r="N14" i="14"/>
  <c r="Q14" i="14"/>
  <c r="T14" i="14"/>
  <c r="U14" i="14"/>
  <c r="V14" i="14"/>
  <c r="H15" i="14"/>
  <c r="K15" i="14"/>
  <c r="N15" i="14"/>
  <c r="Q15" i="14"/>
  <c r="T15" i="14"/>
  <c r="U15" i="14"/>
  <c r="V15" i="14"/>
  <c r="AC15" i="14" s="1"/>
  <c r="H16" i="14"/>
  <c r="K16" i="14"/>
  <c r="N16" i="14"/>
  <c r="Q16" i="14"/>
  <c r="T16" i="14"/>
  <c r="U16" i="14"/>
  <c r="V16" i="14"/>
  <c r="H17" i="14"/>
  <c r="K17" i="14"/>
  <c r="N17" i="14"/>
  <c r="Q17" i="14"/>
  <c r="T17" i="14"/>
  <c r="U17" i="14"/>
  <c r="V17" i="14"/>
  <c r="AC17" i="14" s="1"/>
  <c r="H18" i="14"/>
  <c r="K18" i="14"/>
  <c r="N18" i="14"/>
  <c r="Q18" i="14"/>
  <c r="T18" i="14"/>
  <c r="U18" i="14"/>
  <c r="V18" i="14"/>
  <c r="H19" i="14"/>
  <c r="K19" i="14"/>
  <c r="N19" i="14"/>
  <c r="Q19" i="14"/>
  <c r="T19" i="14"/>
  <c r="U19" i="14"/>
  <c r="V19" i="14"/>
  <c r="H20" i="14"/>
  <c r="K20" i="14"/>
  <c r="N20" i="14"/>
  <c r="Q20" i="14"/>
  <c r="T20" i="14"/>
  <c r="U20" i="14"/>
  <c r="V20" i="14"/>
  <c r="H21" i="14"/>
  <c r="K21" i="14"/>
  <c r="N21" i="14"/>
  <c r="Q21" i="14"/>
  <c r="T21" i="14"/>
  <c r="U21" i="14"/>
  <c r="V21" i="14"/>
  <c r="H22" i="14"/>
  <c r="K22" i="14"/>
  <c r="N22" i="14"/>
  <c r="Q22" i="14"/>
  <c r="T22" i="14"/>
  <c r="U22" i="14"/>
  <c r="V22" i="14"/>
  <c r="H23" i="14"/>
  <c r="K23" i="14"/>
  <c r="N23" i="14"/>
  <c r="Q23" i="14"/>
  <c r="T23" i="14"/>
  <c r="U23" i="14"/>
  <c r="V23" i="14"/>
  <c r="AC23" i="14" s="1"/>
  <c r="H24" i="14"/>
  <c r="K24" i="14"/>
  <c r="N24" i="14"/>
  <c r="Q24" i="14"/>
  <c r="T24" i="14"/>
  <c r="U24" i="14"/>
  <c r="V24" i="14"/>
  <c r="H25" i="14"/>
  <c r="K25" i="14"/>
  <c r="N25" i="14"/>
  <c r="Q25" i="14"/>
  <c r="T25" i="14"/>
  <c r="U25" i="14"/>
  <c r="V25" i="14"/>
  <c r="H26" i="14"/>
  <c r="K26" i="14"/>
  <c r="N26" i="14"/>
  <c r="Q26" i="14"/>
  <c r="T26" i="14"/>
  <c r="U26" i="14"/>
  <c r="V26" i="14"/>
  <c r="H27" i="14"/>
  <c r="K27" i="14"/>
  <c r="N27" i="14"/>
  <c r="Q27" i="14"/>
  <c r="T27" i="14"/>
  <c r="U27" i="14"/>
  <c r="V27" i="14"/>
  <c r="H28" i="14"/>
  <c r="K28" i="14"/>
  <c r="N28" i="14"/>
  <c r="Q28" i="14"/>
  <c r="T28" i="14"/>
  <c r="U28" i="14"/>
  <c r="V28" i="14"/>
  <c r="C29" i="14"/>
  <c r="D29" i="14"/>
  <c r="F29" i="14"/>
  <c r="G29" i="14"/>
  <c r="I29" i="14"/>
  <c r="J29" i="14"/>
  <c r="L29" i="14"/>
  <c r="M29" i="14"/>
  <c r="O29" i="14"/>
  <c r="P29" i="14"/>
  <c r="R29" i="14"/>
  <c r="S29" i="14"/>
  <c r="W18" i="14" l="1"/>
  <c r="AD18" i="14" s="1"/>
  <c r="W16" i="14"/>
  <c r="AD16" i="14" s="1"/>
  <c r="W14" i="14"/>
  <c r="W28" i="14"/>
  <c r="AD28" i="14" s="1"/>
  <c r="W24" i="14"/>
  <c r="AD24" i="14" s="1"/>
  <c r="W10" i="14"/>
  <c r="AD10" i="14" s="1"/>
  <c r="AB25" i="14"/>
  <c r="AB19" i="14"/>
  <c r="AB17" i="14"/>
  <c r="AB15" i="14"/>
  <c r="W15" i="14"/>
  <c r="AD15" i="14" s="1"/>
  <c r="T29" i="14"/>
  <c r="W17" i="14"/>
  <c r="E29" i="14"/>
  <c r="U29" i="14"/>
  <c r="W13" i="14"/>
  <c r="AD13" i="14" s="1"/>
  <c r="H29" i="14"/>
  <c r="W19" i="14"/>
  <c r="AD19" i="14" s="1"/>
  <c r="W22" i="14"/>
  <c r="AD22" i="14" s="1"/>
  <c r="W21" i="14"/>
  <c r="AD21" i="14" s="1"/>
  <c r="AC20" i="14"/>
  <c r="AC18" i="14"/>
  <c r="AC14" i="14"/>
  <c r="AC10" i="14"/>
  <c r="N29" i="14"/>
  <c r="AC8" i="14"/>
  <c r="W8" i="14"/>
  <c r="AD8" i="14" s="1"/>
  <c r="W20" i="14"/>
  <c r="AD20" i="14" s="1"/>
  <c r="AB28" i="14"/>
  <c r="W27" i="14"/>
  <c r="AD27" i="14" s="1"/>
  <c r="AB26" i="14"/>
  <c r="W26" i="14"/>
  <c r="AD26" i="14" s="1"/>
  <c r="W25" i="14"/>
  <c r="AD25" i="14" s="1"/>
  <c r="AB24" i="14"/>
  <c r="W23" i="14"/>
  <c r="AD23" i="14" s="1"/>
  <c r="AB22" i="14"/>
  <c r="AB18" i="14"/>
  <c r="AB14" i="14"/>
  <c r="AB12" i="14"/>
  <c r="W12" i="14"/>
  <c r="AD12" i="14" s="1"/>
  <c r="W11" i="14"/>
  <c r="AD11" i="14" s="1"/>
  <c r="AB10" i="14"/>
  <c r="AB8" i="14"/>
  <c r="AB13" i="14"/>
  <c r="AB20" i="14"/>
  <c r="AC21" i="14"/>
  <c r="AD14" i="14"/>
  <c r="AB23" i="14"/>
  <c r="AD17" i="14"/>
  <c r="Z29" i="14"/>
  <c r="Y29" i="14"/>
  <c r="W9" i="14"/>
  <c r="AD9" i="14" s="1"/>
  <c r="AC24" i="14"/>
  <c r="AC19" i="14"/>
  <c r="AB16" i="14"/>
  <c r="AC12" i="14"/>
  <c r="AB9" i="14"/>
  <c r="AB27" i="14"/>
  <c r="AC22" i="14"/>
  <c r="AC16" i="14"/>
  <c r="AB11" i="14"/>
  <c r="AC9" i="14"/>
  <c r="Q29" i="14"/>
  <c r="AA29" i="14"/>
  <c r="AC27" i="14"/>
  <c r="AC25" i="14"/>
  <c r="AC11" i="14"/>
  <c r="K29" i="14"/>
  <c r="V29" i="14"/>
  <c r="AC28" i="14"/>
  <c r="AB21" i="14"/>
  <c r="AC26" i="14"/>
  <c r="W29" i="14" l="1"/>
  <c r="AB29" i="14"/>
  <c r="AC29" i="14"/>
  <c r="AD29" i="14"/>
</calcChain>
</file>

<file path=xl/sharedStrings.xml><?xml version="1.0" encoding="utf-8"?>
<sst xmlns="http://schemas.openxmlformats.org/spreadsheetml/2006/main" count="71" uniqueCount="49">
  <si>
    <t>KABUPATEN PONOROGO</t>
  </si>
  <si>
    <t>NO</t>
  </si>
  <si>
    <t>KECAMATAN</t>
  </si>
  <si>
    <t>SLAHUNG</t>
  </si>
  <si>
    <t>NGRAYUN</t>
  </si>
  <si>
    <t>BUNGKAL</t>
  </si>
  <si>
    <t>SAMBIT</t>
  </si>
  <si>
    <t>SAWOO</t>
  </si>
  <si>
    <t>SOOKO</t>
  </si>
  <si>
    <t>PULUNG</t>
  </si>
  <si>
    <t>MLARAK</t>
  </si>
  <si>
    <t>JETIS</t>
  </si>
  <si>
    <t>SIMAN</t>
  </si>
  <si>
    <t>BALONG</t>
  </si>
  <si>
    <t>KAUMAN</t>
  </si>
  <si>
    <t>BADEGAN</t>
  </si>
  <si>
    <t>SAMPUNG</t>
  </si>
  <si>
    <t>SUKOREJO</t>
  </si>
  <si>
    <t>BABADAN</t>
  </si>
  <si>
    <t>PONOROGO</t>
  </si>
  <si>
    <t>JENANGAN</t>
  </si>
  <si>
    <t>NGEBEL</t>
  </si>
  <si>
    <t>JAMBON</t>
  </si>
  <si>
    <t>PUDAK</t>
  </si>
  <si>
    <t>Kabupaten Ponorogo</t>
  </si>
  <si>
    <t>L</t>
  </si>
  <si>
    <t>P</t>
  </si>
  <si>
    <t>L+P</t>
  </si>
  <si>
    <t>JUMLAH</t>
  </si>
  <si>
    <t>T</t>
  </si>
  <si>
    <t>TIDAK DICETAK</t>
  </si>
  <si>
    <t>LAPORAN KEPENDUDUKAN</t>
  </si>
  <si>
    <t>WNI / B4</t>
  </si>
  <si>
    <t>PEMERINTAH KABUPATEN PONOROGO</t>
  </si>
  <si>
    <t xml:space="preserve"> L+P</t>
  </si>
  <si>
    <t>PENDUDUK AWAL TAHUN INI</t>
  </si>
  <si>
    <t>LAHIR TAHUN INI</t>
  </si>
  <si>
    <t>DAFDUK TAHUN INI</t>
  </si>
  <si>
    <t>MATI TAHUN INI</t>
  </si>
  <si>
    <t>DATANG TAHUN INI</t>
  </si>
  <si>
    <t>PINDAH TAHUN INI</t>
  </si>
  <si>
    <t>PENDUDUK AKHIR TAHUN INI</t>
  </si>
  <si>
    <t>an. Kepala Dinas Kependudukan Dan Pencatatan Sipil</t>
  </si>
  <si>
    <t>Kepala Bidang Pengelolaan Informasi Administrasi Kependudukan</t>
  </si>
  <si>
    <t>HERU PURWANTO, S.Sos., MM.</t>
  </si>
  <si>
    <t>Pembina</t>
  </si>
  <si>
    <t>NIP. 19680617 198903 1 009</t>
  </si>
  <si>
    <t>TAHUN : 2018</t>
  </si>
  <si>
    <t>Ponorogo, 31 Januari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</si>
</sst>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6" x14ac:knownFonts="1">
    <font>
      <sz val="10"/>
      <name val="Arial"/>
      <charset val="1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5" fillId="0" borderId="0" xfId="0" applyFont="1"/>
    <xf numFmtId="41" fontId="5" fillId="0" borderId="0" xfId="0" applyNumberFormat="1" applyFont="1"/>
    <xf numFmtId="41" fontId="10" fillId="0" borderId="1" xfId="1" applyFont="1" applyBorder="1" applyAlignment="1">
      <alignment vertical="center" wrapText="1"/>
    </xf>
    <xf numFmtId="41" fontId="13" fillId="0" borderId="1" xfId="1" applyFont="1" applyBorder="1" applyAlignment="1">
      <alignment vertical="center" wrapText="1"/>
    </xf>
    <xf numFmtId="41" fontId="5" fillId="0" borderId="1" xfId="1" applyFont="1" applyBorder="1" applyAlignment="1">
      <alignment horizontal="center" vertical="center"/>
    </xf>
    <xf numFmtId="41" fontId="8" fillId="0" borderId="1" xfId="1" applyFont="1" applyBorder="1" applyAlignment="1">
      <alignment vertical="center"/>
    </xf>
    <xf numFmtId="41" fontId="9" fillId="0" borderId="1" xfId="1" applyFont="1" applyFill="1" applyBorder="1" applyAlignment="1">
      <alignment horizontal="right" vertical="center" wrapText="1"/>
    </xf>
    <xf numFmtId="41" fontId="9" fillId="0" borderId="1" xfId="1" applyFont="1" applyFill="1" applyBorder="1" applyAlignment="1">
      <alignment horizontal="right" vertical="center"/>
    </xf>
    <xf numFmtId="41" fontId="10" fillId="0" borderId="1" xfId="1" applyFont="1" applyFill="1" applyBorder="1" applyAlignment="1">
      <alignment horizontal="right" vertical="center" wrapText="1"/>
    </xf>
    <xf numFmtId="41" fontId="9" fillId="0" borderId="1" xfId="1" applyFont="1" applyBorder="1" applyAlignment="1">
      <alignment horizontal="right" vertical="center"/>
    </xf>
    <xf numFmtId="41" fontId="9" fillId="2" borderId="1" xfId="1" applyFont="1" applyFill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/>
    </xf>
    <xf numFmtId="41" fontId="14" fillId="0" borderId="1" xfId="0" applyNumberFormat="1" applyFont="1" applyBorder="1" applyAlignment="1">
      <alignment vertical="center"/>
    </xf>
    <xf numFmtId="41" fontId="3" fillId="0" borderId="1" xfId="1" applyFont="1" applyBorder="1" applyAlignment="1">
      <alignment horizontal="center" vertical="center"/>
    </xf>
    <xf numFmtId="41" fontId="3" fillId="0" borderId="1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1" fontId="12" fillId="0" borderId="1" xfId="0" applyNumberFormat="1" applyFont="1" applyBorder="1" applyAlignment="1">
      <alignment vertical="center"/>
    </xf>
    <xf numFmtId="41" fontId="12" fillId="0" borderId="1" xfId="1" applyFont="1" applyBorder="1" applyAlignment="1">
      <alignment vertical="center"/>
    </xf>
    <xf numFmtId="41" fontId="0" fillId="0" borderId="0" xfId="0" applyNumberFormat="1" applyAlignment="1">
      <alignment vertical="center"/>
    </xf>
    <xf numFmtId="0" fontId="2" fillId="0" borderId="0" xfId="0" applyFont="1"/>
    <xf numFmtId="41" fontId="2" fillId="0" borderId="1" xfId="1" applyFont="1" applyFill="1" applyBorder="1" applyAlignment="1">
      <alignment horizontal="center" vertical="center"/>
    </xf>
    <xf numFmtId="41" fontId="11" fillId="0" borderId="1" xfId="1" applyFont="1" applyFill="1" applyBorder="1" applyAlignment="1">
      <alignment horizontal="right" vertical="center" wrapText="1"/>
    </xf>
    <xf numFmtId="41" fontId="2" fillId="0" borderId="1" xfId="1" applyFont="1" applyBorder="1" applyAlignment="1">
      <alignment horizontal="center" vertical="center"/>
    </xf>
    <xf numFmtId="41" fontId="11" fillId="0" borderId="1" xfId="1" applyFont="1" applyFill="1" applyBorder="1" applyAlignment="1">
      <alignment horizontal="right" vertical="center"/>
    </xf>
    <xf numFmtId="41" fontId="13" fillId="0" borderId="1" xfId="1" applyFont="1" applyFill="1" applyBorder="1" applyAlignment="1">
      <alignment vertical="center" wrapText="1"/>
    </xf>
    <xf numFmtId="41" fontId="14" fillId="0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12" fillId="0" borderId="2" xfId="1" applyFont="1" applyBorder="1" applyAlignment="1">
      <alignment horizontal="center" vertical="center"/>
    </xf>
    <xf numFmtId="41" fontId="12" fillId="0" borderId="3" xfId="1" applyFont="1" applyBorder="1" applyAlignment="1">
      <alignment horizontal="center" vertical="center"/>
    </xf>
    <xf numFmtId="41" fontId="12" fillId="0" borderId="4" xfId="1" applyFont="1" applyBorder="1" applyAlignment="1">
      <alignment horizontal="center" vertical="center"/>
    </xf>
    <xf numFmtId="41" fontId="0" fillId="0" borderId="0" xfId="0" applyNumberForma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abSelected="1" topLeftCell="A7" workbookViewId="0"/>
  </sheetViews>
  <sheetFormatPr defaultRowHeight="12.75" x14ac:dyDescent="0.2"/>
  <cols>
    <col min="1" max="1" width="4.5703125" customWidth="1"/>
    <col min="2" max="2" width="13.140625" customWidth="1"/>
    <col min="3" max="4" width="7.85546875" style="2" customWidth="1"/>
    <col min="5" max="5" width="8.7109375" style="2" customWidth="1"/>
    <col min="6" max="20" width="6.28515625" style="2" customWidth="1"/>
    <col min="21" max="23" width="8.42578125" style="2" customWidth="1"/>
    <col min="24" max="24" width="4.140625" customWidth="1"/>
    <col min="25" max="26" width="7.7109375" bestFit="1" customWidth="1"/>
    <col min="27" max="27" width="9" bestFit="1" customWidth="1"/>
    <col min="28" max="30" width="7.140625" customWidth="1"/>
  </cols>
  <sheetData>
    <row r="1" spans="1:33" ht="14.25" x14ac:dyDescent="0.2">
      <c r="A1" s="26" t="s">
        <v>33</v>
      </c>
      <c r="W1" s="19" t="s">
        <v>32</v>
      </c>
    </row>
    <row r="2" spans="1:33" ht="15.75" x14ac:dyDescent="0.2">
      <c r="A2" s="44" t="s">
        <v>31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X2" s="17"/>
      <c r="Y2" s="17"/>
      <c r="Z2" s="17"/>
      <c r="AA2" s="17"/>
      <c r="AB2" s="17"/>
      <c r="AC2" s="17"/>
      <c r="AD2" s="17"/>
    </row>
    <row r="3" spans="1:33" ht="15.75" x14ac:dyDescent="0.2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19"/>
      <c r="X3" s="17"/>
      <c r="Y3" s="17"/>
      <c r="Z3" s="17"/>
      <c r="AA3" s="17"/>
      <c r="AB3" s="17"/>
      <c r="AC3" s="17"/>
      <c r="AD3" s="17"/>
    </row>
    <row r="4" spans="1:33" ht="13.5" customHeight="1" x14ac:dyDescent="0.2">
      <c r="A4" s="45" t="s">
        <v>47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20"/>
      <c r="X4" s="17"/>
      <c r="Y4" s="17"/>
      <c r="Z4" s="17"/>
      <c r="AA4" s="17"/>
      <c r="AB4" s="17"/>
      <c r="AC4" s="17"/>
      <c r="AD4" s="17"/>
    </row>
    <row r="5" spans="1:33" x14ac:dyDescent="0.2">
      <c r="A5" s="17"/>
      <c r="B5" s="17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17"/>
      <c r="Y5" s="17"/>
      <c r="Z5" s="17"/>
      <c r="AA5" s="17"/>
      <c r="AB5" s="17"/>
      <c r="AC5" s="17"/>
      <c r="AD5" s="17"/>
    </row>
    <row r="6" spans="1:33" x14ac:dyDescent="0.2">
      <c r="A6" s="40" t="s">
        <v>1</v>
      </c>
      <c r="B6" s="40" t="s">
        <v>2</v>
      </c>
      <c r="C6" s="46" t="s">
        <v>35</v>
      </c>
      <c r="D6" s="47"/>
      <c r="E6" s="48"/>
      <c r="F6" s="38" t="s">
        <v>36</v>
      </c>
      <c r="G6" s="38"/>
      <c r="H6" s="38"/>
      <c r="I6" s="41" t="s">
        <v>37</v>
      </c>
      <c r="J6" s="42"/>
      <c r="K6" s="43"/>
      <c r="L6" s="38" t="s">
        <v>38</v>
      </c>
      <c r="M6" s="38"/>
      <c r="N6" s="38"/>
      <c r="O6" s="38" t="s">
        <v>39</v>
      </c>
      <c r="P6" s="38"/>
      <c r="Q6" s="38"/>
      <c r="R6" s="38" t="s">
        <v>40</v>
      </c>
      <c r="S6" s="38"/>
      <c r="T6" s="38"/>
      <c r="U6" s="38" t="s">
        <v>41</v>
      </c>
      <c r="V6" s="38"/>
      <c r="W6" s="38"/>
      <c r="X6" s="17"/>
      <c r="Y6" s="33" t="s">
        <v>30</v>
      </c>
      <c r="Z6" s="34"/>
      <c r="AA6" s="34"/>
      <c r="AB6" s="34"/>
      <c r="AC6" s="34"/>
      <c r="AD6" s="34"/>
    </row>
    <row r="7" spans="1:33" x14ac:dyDescent="0.2">
      <c r="A7" s="40"/>
      <c r="B7" s="40"/>
      <c r="C7" s="15" t="s">
        <v>25</v>
      </c>
      <c r="D7" s="15" t="s">
        <v>26</v>
      </c>
      <c r="E7" s="29" t="s">
        <v>34</v>
      </c>
      <c r="F7" s="16" t="s">
        <v>25</v>
      </c>
      <c r="G7" s="16" t="s">
        <v>26</v>
      </c>
      <c r="H7" s="16" t="s">
        <v>27</v>
      </c>
      <c r="I7" s="27" t="s">
        <v>25</v>
      </c>
      <c r="J7" s="27" t="s">
        <v>26</v>
      </c>
      <c r="K7" s="27" t="s">
        <v>27</v>
      </c>
      <c r="L7" s="16" t="s">
        <v>25</v>
      </c>
      <c r="M7" s="16" t="s">
        <v>26</v>
      </c>
      <c r="N7" s="16" t="s">
        <v>27</v>
      </c>
      <c r="O7" s="16" t="s">
        <v>25</v>
      </c>
      <c r="P7" s="16" t="s">
        <v>26</v>
      </c>
      <c r="Q7" s="16" t="s">
        <v>27</v>
      </c>
      <c r="R7" s="16" t="s">
        <v>25</v>
      </c>
      <c r="S7" s="16" t="s">
        <v>26</v>
      </c>
      <c r="T7" s="16" t="s">
        <v>27</v>
      </c>
      <c r="U7" s="16" t="s">
        <v>25</v>
      </c>
      <c r="V7" s="16" t="s">
        <v>26</v>
      </c>
      <c r="W7" s="16" t="s">
        <v>27</v>
      </c>
      <c r="X7" s="17"/>
      <c r="Y7" s="18" t="s">
        <v>25</v>
      </c>
      <c r="Z7" s="18" t="s">
        <v>26</v>
      </c>
      <c r="AA7" s="18" t="s">
        <v>29</v>
      </c>
      <c r="AB7" s="18" t="s">
        <v>25</v>
      </c>
      <c r="AC7" s="18" t="s">
        <v>26</v>
      </c>
      <c r="AD7" s="18" t="s">
        <v>29</v>
      </c>
    </row>
    <row r="8" spans="1:33" ht="15" customHeight="1" x14ac:dyDescent="0.2">
      <c r="A8" s="6">
        <v>1</v>
      </c>
      <c r="B8" s="7" t="s">
        <v>3</v>
      </c>
      <c r="C8" s="8">
        <v>27076</v>
      </c>
      <c r="D8" s="8">
        <v>26996</v>
      </c>
      <c r="E8" s="8">
        <v>54072</v>
      </c>
      <c r="F8" s="4">
        <v>229</v>
      </c>
      <c r="G8" s="4">
        <v>221</v>
      </c>
      <c r="H8" s="9">
        <f>+G8+F8</f>
        <v>450</v>
      </c>
      <c r="I8" s="9">
        <v>59</v>
      </c>
      <c r="J8" s="9">
        <v>341</v>
      </c>
      <c r="K8" s="9">
        <f>+J8+I8</f>
        <v>400</v>
      </c>
      <c r="L8" s="4">
        <v>282</v>
      </c>
      <c r="M8" s="4">
        <v>204</v>
      </c>
      <c r="N8" s="10">
        <f>L8+M8</f>
        <v>486</v>
      </c>
      <c r="O8" s="4">
        <v>419</v>
      </c>
      <c r="P8" s="4">
        <v>432</v>
      </c>
      <c r="Q8" s="11">
        <f>O8+P8</f>
        <v>851</v>
      </c>
      <c r="R8" s="4">
        <v>423</v>
      </c>
      <c r="S8" s="4">
        <v>454</v>
      </c>
      <c r="T8" s="12">
        <f>R8+S8</f>
        <v>877</v>
      </c>
      <c r="U8" s="8">
        <f>+C8+F8-L8+O8-R8+I8</f>
        <v>27078</v>
      </c>
      <c r="V8" s="8">
        <f>+D8+G8-M8+P8-S8+J8</f>
        <v>27332</v>
      </c>
      <c r="W8" s="8">
        <f>+E8+H8-N8+Q8-T8+K8</f>
        <v>54410</v>
      </c>
      <c r="X8" s="17"/>
      <c r="Y8" s="5">
        <v>27078</v>
      </c>
      <c r="Z8" s="5">
        <v>27332</v>
      </c>
      <c r="AA8" s="5">
        <f>Y8+Z8</f>
        <v>54410</v>
      </c>
      <c r="AB8" s="14">
        <f>U8-Y8</f>
        <v>0</v>
      </c>
      <c r="AC8" s="14">
        <f>V8-Z8</f>
        <v>0</v>
      </c>
      <c r="AD8" s="14">
        <f>W8-AA8</f>
        <v>0</v>
      </c>
    </row>
    <row r="9" spans="1:33" ht="15" customHeight="1" x14ac:dyDescent="0.2">
      <c r="A9" s="6">
        <v>2</v>
      </c>
      <c r="B9" s="7" t="s">
        <v>4</v>
      </c>
      <c r="C9" s="8">
        <v>30517</v>
      </c>
      <c r="D9" s="8">
        <v>29038</v>
      </c>
      <c r="E9" s="8">
        <v>59555</v>
      </c>
      <c r="F9" s="4">
        <v>218</v>
      </c>
      <c r="G9" s="4">
        <v>207</v>
      </c>
      <c r="H9" s="9">
        <f t="shared" ref="H9:H29" si="0">+G9+F9</f>
        <v>425</v>
      </c>
      <c r="I9" s="9">
        <v>34</v>
      </c>
      <c r="J9" s="9">
        <v>201</v>
      </c>
      <c r="K9" s="9">
        <f t="shared" ref="K9:K28" si="1">+J9+I9</f>
        <v>235</v>
      </c>
      <c r="L9" s="4">
        <v>95</v>
      </c>
      <c r="M9" s="4">
        <v>102</v>
      </c>
      <c r="N9" s="10">
        <f t="shared" ref="N9:N28" si="2">L9+M9</f>
        <v>197</v>
      </c>
      <c r="O9" s="4">
        <v>336</v>
      </c>
      <c r="P9" s="4">
        <v>322</v>
      </c>
      <c r="Q9" s="11">
        <f t="shared" ref="Q9:Q28" si="3">O9+P9</f>
        <v>658</v>
      </c>
      <c r="R9" s="4">
        <v>433</v>
      </c>
      <c r="S9" s="4">
        <v>386</v>
      </c>
      <c r="T9" s="12">
        <f t="shared" ref="T9:T28" si="4">R9+S9</f>
        <v>819</v>
      </c>
      <c r="U9" s="8">
        <f t="shared" ref="U9:V29" si="5">+C9+F9-L9+O9-R9+I9</f>
        <v>30577</v>
      </c>
      <c r="V9" s="8">
        <f t="shared" si="5"/>
        <v>29280</v>
      </c>
      <c r="W9" s="8">
        <f t="shared" ref="W9:W29" si="6">+E9+H9-N9+Q9-T9+K9</f>
        <v>59857</v>
      </c>
      <c r="X9" s="17"/>
      <c r="Y9" s="5">
        <v>30577</v>
      </c>
      <c r="Z9" s="5">
        <v>29280</v>
      </c>
      <c r="AA9" s="5">
        <f t="shared" ref="AA9:AA28" si="7">Y9+Z9</f>
        <v>59857</v>
      </c>
      <c r="AB9" s="14">
        <f t="shared" ref="AB9:AD28" si="8">U9-Y9</f>
        <v>0</v>
      </c>
      <c r="AC9" s="14">
        <f t="shared" si="8"/>
        <v>0</v>
      </c>
      <c r="AD9" s="14">
        <f t="shared" si="8"/>
        <v>0</v>
      </c>
    </row>
    <row r="10" spans="1:33" ht="15" customHeight="1" x14ac:dyDescent="0.2">
      <c r="A10" s="6">
        <v>3</v>
      </c>
      <c r="B10" s="7" t="s">
        <v>5</v>
      </c>
      <c r="C10" s="8">
        <v>18902</v>
      </c>
      <c r="D10" s="8">
        <v>19330</v>
      </c>
      <c r="E10" s="8">
        <v>38232</v>
      </c>
      <c r="F10" s="4">
        <v>184</v>
      </c>
      <c r="G10" s="4">
        <v>173</v>
      </c>
      <c r="H10" s="9">
        <f t="shared" si="0"/>
        <v>357</v>
      </c>
      <c r="I10" s="9">
        <v>119</v>
      </c>
      <c r="J10" s="9">
        <v>280</v>
      </c>
      <c r="K10" s="9">
        <f t="shared" si="1"/>
        <v>399</v>
      </c>
      <c r="L10" s="4">
        <v>109</v>
      </c>
      <c r="M10" s="4">
        <v>86</v>
      </c>
      <c r="N10" s="10">
        <f t="shared" si="2"/>
        <v>195</v>
      </c>
      <c r="O10" s="4">
        <v>264</v>
      </c>
      <c r="P10" s="4">
        <v>313</v>
      </c>
      <c r="Q10" s="11">
        <f t="shared" si="3"/>
        <v>577</v>
      </c>
      <c r="R10" s="4">
        <v>225</v>
      </c>
      <c r="S10" s="4">
        <v>242</v>
      </c>
      <c r="T10" s="12">
        <f t="shared" si="4"/>
        <v>467</v>
      </c>
      <c r="U10" s="8">
        <f t="shared" si="5"/>
        <v>19135</v>
      </c>
      <c r="V10" s="8">
        <f t="shared" si="5"/>
        <v>19768</v>
      </c>
      <c r="W10" s="8">
        <f t="shared" si="6"/>
        <v>38903</v>
      </c>
      <c r="X10" s="17"/>
      <c r="Y10" s="5">
        <v>19135</v>
      </c>
      <c r="Z10" s="5">
        <v>19768</v>
      </c>
      <c r="AA10" s="5">
        <f t="shared" si="7"/>
        <v>38903</v>
      </c>
      <c r="AB10" s="14">
        <f t="shared" si="8"/>
        <v>0</v>
      </c>
      <c r="AC10" s="14">
        <f t="shared" si="8"/>
        <v>0</v>
      </c>
      <c r="AD10" s="14">
        <f t="shared" si="8"/>
        <v>0</v>
      </c>
    </row>
    <row r="11" spans="1:33" ht="15" customHeight="1" x14ac:dyDescent="0.2">
      <c r="A11" s="6">
        <v>4</v>
      </c>
      <c r="B11" s="7" t="s">
        <v>6</v>
      </c>
      <c r="C11" s="8">
        <v>20055</v>
      </c>
      <c r="D11" s="8">
        <v>20123</v>
      </c>
      <c r="E11" s="8">
        <v>40178</v>
      </c>
      <c r="F11" s="4">
        <v>140</v>
      </c>
      <c r="G11" s="4">
        <v>173</v>
      </c>
      <c r="H11" s="9">
        <f t="shared" si="0"/>
        <v>313</v>
      </c>
      <c r="I11" s="9">
        <v>237</v>
      </c>
      <c r="J11" s="9">
        <v>290</v>
      </c>
      <c r="K11" s="9">
        <f t="shared" si="1"/>
        <v>527</v>
      </c>
      <c r="L11" s="4">
        <v>129</v>
      </c>
      <c r="M11" s="4">
        <v>115</v>
      </c>
      <c r="N11" s="10">
        <f t="shared" si="2"/>
        <v>244</v>
      </c>
      <c r="O11" s="4">
        <v>269</v>
      </c>
      <c r="P11" s="4">
        <v>329</v>
      </c>
      <c r="Q11" s="11">
        <f t="shared" si="3"/>
        <v>598</v>
      </c>
      <c r="R11" s="4">
        <v>243</v>
      </c>
      <c r="S11" s="4">
        <v>287</v>
      </c>
      <c r="T11" s="12">
        <f t="shared" si="4"/>
        <v>530</v>
      </c>
      <c r="U11" s="8">
        <f t="shared" si="5"/>
        <v>20329</v>
      </c>
      <c r="V11" s="8">
        <f t="shared" si="5"/>
        <v>20513</v>
      </c>
      <c r="W11" s="8">
        <f t="shared" si="6"/>
        <v>40842</v>
      </c>
      <c r="X11" s="17"/>
      <c r="Y11" s="5">
        <v>20329</v>
      </c>
      <c r="Z11" s="5">
        <v>20513</v>
      </c>
      <c r="AA11" s="5">
        <f t="shared" si="7"/>
        <v>40842</v>
      </c>
      <c r="AB11" s="14">
        <f t="shared" si="8"/>
        <v>0</v>
      </c>
      <c r="AC11" s="14">
        <f t="shared" si="8"/>
        <v>0</v>
      </c>
      <c r="AD11" s="14">
        <f t="shared" si="8"/>
        <v>0</v>
      </c>
      <c r="AG11" s="49"/>
    </row>
    <row r="12" spans="1:33" ht="15" customHeight="1" x14ac:dyDescent="0.2">
      <c r="A12" s="6">
        <v>5</v>
      </c>
      <c r="B12" s="7" t="s">
        <v>7</v>
      </c>
      <c r="C12" s="8">
        <v>30735</v>
      </c>
      <c r="D12" s="8">
        <v>30301</v>
      </c>
      <c r="E12" s="8">
        <v>61036</v>
      </c>
      <c r="F12" s="4">
        <v>276</v>
      </c>
      <c r="G12" s="4">
        <v>265</v>
      </c>
      <c r="H12" s="9">
        <f t="shared" si="0"/>
        <v>541</v>
      </c>
      <c r="I12" s="9">
        <v>230</v>
      </c>
      <c r="J12" s="9">
        <v>428</v>
      </c>
      <c r="K12" s="9">
        <f t="shared" si="1"/>
        <v>658</v>
      </c>
      <c r="L12" s="4">
        <v>255</v>
      </c>
      <c r="M12" s="4">
        <v>261</v>
      </c>
      <c r="N12" s="10">
        <f t="shared" si="2"/>
        <v>516</v>
      </c>
      <c r="O12" s="4">
        <v>410</v>
      </c>
      <c r="P12" s="4">
        <v>441</v>
      </c>
      <c r="Q12" s="11">
        <f t="shared" si="3"/>
        <v>851</v>
      </c>
      <c r="R12" s="4">
        <v>459</v>
      </c>
      <c r="S12" s="4">
        <v>430</v>
      </c>
      <c r="T12" s="12">
        <f t="shared" si="4"/>
        <v>889</v>
      </c>
      <c r="U12" s="8">
        <f t="shared" si="5"/>
        <v>30937</v>
      </c>
      <c r="V12" s="8">
        <f t="shared" si="5"/>
        <v>30744</v>
      </c>
      <c r="W12" s="8">
        <f t="shared" si="6"/>
        <v>61681</v>
      </c>
      <c r="X12" s="17"/>
      <c r="Y12" s="31">
        <v>30937</v>
      </c>
      <c r="Z12" s="31">
        <v>30744</v>
      </c>
      <c r="AA12" s="31">
        <f t="shared" si="7"/>
        <v>61681</v>
      </c>
      <c r="AB12" s="32">
        <f t="shared" si="8"/>
        <v>0</v>
      </c>
      <c r="AC12" s="32">
        <f t="shared" si="8"/>
        <v>0</v>
      </c>
      <c r="AD12" s="32">
        <f t="shared" si="8"/>
        <v>0</v>
      </c>
      <c r="AG12" s="49"/>
    </row>
    <row r="13" spans="1:33" ht="15" customHeight="1" x14ac:dyDescent="0.2">
      <c r="A13" s="6">
        <v>6</v>
      </c>
      <c r="B13" s="7" t="s">
        <v>8</v>
      </c>
      <c r="C13" s="8">
        <v>12231</v>
      </c>
      <c r="D13" s="8">
        <v>12347</v>
      </c>
      <c r="E13" s="8">
        <v>24578</v>
      </c>
      <c r="F13" s="4">
        <v>87</v>
      </c>
      <c r="G13" s="4">
        <v>93</v>
      </c>
      <c r="H13" s="9">
        <f t="shared" si="0"/>
        <v>180</v>
      </c>
      <c r="I13" s="9">
        <v>80</v>
      </c>
      <c r="J13" s="9">
        <v>202</v>
      </c>
      <c r="K13" s="9">
        <f t="shared" si="1"/>
        <v>282</v>
      </c>
      <c r="L13" s="4">
        <v>69</v>
      </c>
      <c r="M13" s="4">
        <v>79</v>
      </c>
      <c r="N13" s="10">
        <f t="shared" si="2"/>
        <v>148</v>
      </c>
      <c r="O13" s="4">
        <v>149</v>
      </c>
      <c r="P13" s="4">
        <v>153</v>
      </c>
      <c r="Q13" s="11">
        <f t="shared" si="3"/>
        <v>302</v>
      </c>
      <c r="R13" s="4">
        <v>161</v>
      </c>
      <c r="S13" s="4">
        <v>172</v>
      </c>
      <c r="T13" s="12">
        <f t="shared" si="4"/>
        <v>333</v>
      </c>
      <c r="U13" s="8">
        <f t="shared" si="5"/>
        <v>12317</v>
      </c>
      <c r="V13" s="8">
        <f t="shared" si="5"/>
        <v>12544</v>
      </c>
      <c r="W13" s="8">
        <f t="shared" si="6"/>
        <v>24861</v>
      </c>
      <c r="X13" s="17"/>
      <c r="Y13" s="5">
        <v>12317</v>
      </c>
      <c r="Z13" s="5">
        <v>12544</v>
      </c>
      <c r="AA13" s="5">
        <f t="shared" si="7"/>
        <v>24861</v>
      </c>
      <c r="AB13" s="14">
        <f t="shared" si="8"/>
        <v>0</v>
      </c>
      <c r="AC13" s="14">
        <f t="shared" si="8"/>
        <v>0</v>
      </c>
      <c r="AD13" s="14">
        <f t="shared" si="8"/>
        <v>0</v>
      </c>
      <c r="AG13" s="49"/>
    </row>
    <row r="14" spans="1:33" ht="15" customHeight="1" x14ac:dyDescent="0.2">
      <c r="A14" s="6">
        <v>7</v>
      </c>
      <c r="B14" s="7" t="s">
        <v>9</v>
      </c>
      <c r="C14" s="8">
        <v>26125</v>
      </c>
      <c r="D14" s="8">
        <v>26168</v>
      </c>
      <c r="E14" s="8">
        <v>52293</v>
      </c>
      <c r="F14" s="4">
        <v>233</v>
      </c>
      <c r="G14" s="4">
        <v>220</v>
      </c>
      <c r="H14" s="9">
        <f t="shared" si="0"/>
        <v>453</v>
      </c>
      <c r="I14" s="9">
        <v>52</v>
      </c>
      <c r="J14" s="9">
        <v>253</v>
      </c>
      <c r="K14" s="9">
        <f t="shared" si="1"/>
        <v>305</v>
      </c>
      <c r="L14" s="4">
        <v>216</v>
      </c>
      <c r="M14" s="4">
        <v>189</v>
      </c>
      <c r="N14" s="10">
        <f t="shared" si="2"/>
        <v>405</v>
      </c>
      <c r="O14" s="4">
        <v>386</v>
      </c>
      <c r="P14" s="4">
        <v>422</v>
      </c>
      <c r="Q14" s="11">
        <f t="shared" si="3"/>
        <v>808</v>
      </c>
      <c r="R14" s="4">
        <v>377</v>
      </c>
      <c r="S14" s="4">
        <v>423</v>
      </c>
      <c r="T14" s="12">
        <f t="shared" si="4"/>
        <v>800</v>
      </c>
      <c r="U14" s="8">
        <f t="shared" si="5"/>
        <v>26203</v>
      </c>
      <c r="V14" s="8">
        <f t="shared" si="5"/>
        <v>26451</v>
      </c>
      <c r="W14" s="8">
        <f t="shared" si="6"/>
        <v>52654</v>
      </c>
      <c r="X14" s="17"/>
      <c r="Y14" s="5">
        <v>26203</v>
      </c>
      <c r="Z14" s="5">
        <v>26451</v>
      </c>
      <c r="AA14" s="5">
        <f t="shared" si="7"/>
        <v>52654</v>
      </c>
      <c r="AB14" s="14">
        <f t="shared" si="8"/>
        <v>0</v>
      </c>
      <c r="AC14" s="14">
        <f t="shared" si="8"/>
        <v>0</v>
      </c>
      <c r="AD14" s="14">
        <f t="shared" si="8"/>
        <v>0</v>
      </c>
      <c r="AG14" s="49"/>
    </row>
    <row r="15" spans="1:33" ht="15" customHeight="1" x14ac:dyDescent="0.2">
      <c r="A15" s="6">
        <v>8</v>
      </c>
      <c r="B15" s="7" t="s">
        <v>10</v>
      </c>
      <c r="C15" s="8">
        <v>17631</v>
      </c>
      <c r="D15" s="8">
        <v>17624</v>
      </c>
      <c r="E15" s="8">
        <v>35255</v>
      </c>
      <c r="F15" s="4">
        <v>183</v>
      </c>
      <c r="G15" s="4">
        <v>169</v>
      </c>
      <c r="H15" s="9">
        <f t="shared" si="0"/>
        <v>352</v>
      </c>
      <c r="I15" s="9">
        <v>41</v>
      </c>
      <c r="J15" s="9">
        <v>121</v>
      </c>
      <c r="K15" s="9">
        <f t="shared" si="1"/>
        <v>162</v>
      </c>
      <c r="L15" s="4">
        <v>157</v>
      </c>
      <c r="M15" s="4">
        <v>135</v>
      </c>
      <c r="N15" s="10">
        <f t="shared" si="2"/>
        <v>292</v>
      </c>
      <c r="O15" s="4">
        <v>264</v>
      </c>
      <c r="P15" s="4">
        <v>303</v>
      </c>
      <c r="Q15" s="11">
        <f t="shared" si="3"/>
        <v>567</v>
      </c>
      <c r="R15" s="4">
        <v>215</v>
      </c>
      <c r="S15" s="4">
        <v>249</v>
      </c>
      <c r="T15" s="12">
        <f t="shared" si="4"/>
        <v>464</v>
      </c>
      <c r="U15" s="8">
        <f t="shared" si="5"/>
        <v>17747</v>
      </c>
      <c r="V15" s="8">
        <f t="shared" si="5"/>
        <v>17833</v>
      </c>
      <c r="W15" s="8">
        <f t="shared" si="6"/>
        <v>35580</v>
      </c>
      <c r="X15" s="17"/>
      <c r="Y15" s="5">
        <v>17747</v>
      </c>
      <c r="Z15" s="5">
        <v>17833</v>
      </c>
      <c r="AA15" s="5">
        <f t="shared" si="7"/>
        <v>35580</v>
      </c>
      <c r="AB15" s="14">
        <f t="shared" si="8"/>
        <v>0</v>
      </c>
      <c r="AC15" s="14">
        <f t="shared" si="8"/>
        <v>0</v>
      </c>
      <c r="AD15" s="14">
        <f t="shared" si="8"/>
        <v>0</v>
      </c>
      <c r="AG15" s="49"/>
    </row>
    <row r="16" spans="1:33" ht="15" customHeight="1" x14ac:dyDescent="0.2">
      <c r="A16" s="6">
        <v>9</v>
      </c>
      <c r="B16" s="7" t="s">
        <v>11</v>
      </c>
      <c r="C16" s="8">
        <v>15784</v>
      </c>
      <c r="D16" s="8">
        <v>15663</v>
      </c>
      <c r="E16" s="8">
        <v>31447</v>
      </c>
      <c r="F16" s="4">
        <v>149</v>
      </c>
      <c r="G16" s="4">
        <v>178</v>
      </c>
      <c r="H16" s="9">
        <f t="shared" si="0"/>
        <v>327</v>
      </c>
      <c r="I16" s="9">
        <v>72</v>
      </c>
      <c r="J16" s="9">
        <v>118</v>
      </c>
      <c r="K16" s="9">
        <f t="shared" si="1"/>
        <v>190</v>
      </c>
      <c r="L16" s="4">
        <v>114</v>
      </c>
      <c r="M16" s="4">
        <v>85</v>
      </c>
      <c r="N16" s="10">
        <f t="shared" si="2"/>
        <v>199</v>
      </c>
      <c r="O16" s="4">
        <v>302</v>
      </c>
      <c r="P16" s="4">
        <v>305</v>
      </c>
      <c r="Q16" s="11">
        <f t="shared" si="3"/>
        <v>607</v>
      </c>
      <c r="R16" s="4">
        <v>294</v>
      </c>
      <c r="S16" s="4">
        <v>296</v>
      </c>
      <c r="T16" s="12">
        <f t="shared" si="4"/>
        <v>590</v>
      </c>
      <c r="U16" s="8">
        <f t="shared" si="5"/>
        <v>15899</v>
      </c>
      <c r="V16" s="8">
        <f t="shared" si="5"/>
        <v>15883</v>
      </c>
      <c r="W16" s="8">
        <f t="shared" si="6"/>
        <v>31782</v>
      </c>
      <c r="X16" s="17"/>
      <c r="Y16" s="5">
        <v>15899</v>
      </c>
      <c r="Z16" s="5">
        <v>15883</v>
      </c>
      <c r="AA16" s="5">
        <f t="shared" si="7"/>
        <v>31782</v>
      </c>
      <c r="AB16" s="14">
        <f t="shared" si="8"/>
        <v>0</v>
      </c>
      <c r="AC16" s="14">
        <f t="shared" si="8"/>
        <v>0</v>
      </c>
      <c r="AD16" s="14">
        <f t="shared" si="8"/>
        <v>0</v>
      </c>
      <c r="AG16" s="49"/>
    </row>
    <row r="17" spans="1:33" ht="15" customHeight="1" x14ac:dyDescent="0.2">
      <c r="A17" s="6">
        <v>10</v>
      </c>
      <c r="B17" s="7" t="s">
        <v>12</v>
      </c>
      <c r="C17" s="8">
        <v>23243</v>
      </c>
      <c r="D17" s="8">
        <v>22975</v>
      </c>
      <c r="E17" s="8">
        <v>46218</v>
      </c>
      <c r="F17" s="4">
        <v>244</v>
      </c>
      <c r="G17" s="4">
        <v>247</v>
      </c>
      <c r="H17" s="9">
        <f t="shared" si="0"/>
        <v>491</v>
      </c>
      <c r="I17" s="9">
        <v>100</v>
      </c>
      <c r="J17" s="9">
        <v>295</v>
      </c>
      <c r="K17" s="9">
        <f t="shared" si="1"/>
        <v>395</v>
      </c>
      <c r="L17" s="4">
        <v>127</v>
      </c>
      <c r="M17" s="4">
        <v>96</v>
      </c>
      <c r="N17" s="10">
        <f t="shared" si="2"/>
        <v>223</v>
      </c>
      <c r="O17" s="4">
        <v>488</v>
      </c>
      <c r="P17" s="4">
        <v>446</v>
      </c>
      <c r="Q17" s="11">
        <f t="shared" si="3"/>
        <v>934</v>
      </c>
      <c r="R17" s="4">
        <v>380</v>
      </c>
      <c r="S17" s="4">
        <v>390</v>
      </c>
      <c r="T17" s="12">
        <f t="shared" si="4"/>
        <v>770</v>
      </c>
      <c r="U17" s="8">
        <f t="shared" si="5"/>
        <v>23568</v>
      </c>
      <c r="V17" s="8">
        <f t="shared" si="5"/>
        <v>23477</v>
      </c>
      <c r="W17" s="8">
        <f t="shared" si="6"/>
        <v>47045</v>
      </c>
      <c r="X17" s="17"/>
      <c r="Y17" s="5">
        <v>23568</v>
      </c>
      <c r="Z17" s="5">
        <v>23477</v>
      </c>
      <c r="AA17" s="5">
        <f t="shared" si="7"/>
        <v>47045</v>
      </c>
      <c r="AB17" s="14">
        <f t="shared" si="8"/>
        <v>0</v>
      </c>
      <c r="AC17" s="14">
        <f t="shared" si="8"/>
        <v>0</v>
      </c>
      <c r="AD17" s="14">
        <f t="shared" si="8"/>
        <v>0</v>
      </c>
      <c r="AG17" s="49"/>
    </row>
    <row r="18" spans="1:33" ht="15" customHeight="1" x14ac:dyDescent="0.2">
      <c r="A18" s="6">
        <v>11</v>
      </c>
      <c r="B18" s="7" t="s">
        <v>13</v>
      </c>
      <c r="C18" s="8">
        <v>23706</v>
      </c>
      <c r="D18" s="8">
        <v>23961</v>
      </c>
      <c r="E18" s="8">
        <v>47667</v>
      </c>
      <c r="F18" s="4">
        <v>217</v>
      </c>
      <c r="G18" s="4">
        <v>164</v>
      </c>
      <c r="H18" s="9">
        <f t="shared" si="0"/>
        <v>381</v>
      </c>
      <c r="I18" s="9">
        <v>191</v>
      </c>
      <c r="J18" s="9">
        <v>273</v>
      </c>
      <c r="K18" s="9">
        <f t="shared" si="1"/>
        <v>464</v>
      </c>
      <c r="L18" s="4">
        <v>177</v>
      </c>
      <c r="M18" s="4">
        <v>126</v>
      </c>
      <c r="N18" s="10">
        <f t="shared" si="2"/>
        <v>303</v>
      </c>
      <c r="O18" s="4">
        <v>354</v>
      </c>
      <c r="P18" s="4">
        <v>371</v>
      </c>
      <c r="Q18" s="11">
        <f t="shared" si="3"/>
        <v>725</v>
      </c>
      <c r="R18" s="4">
        <v>324</v>
      </c>
      <c r="S18" s="4">
        <v>308</v>
      </c>
      <c r="T18" s="12">
        <f t="shared" si="4"/>
        <v>632</v>
      </c>
      <c r="U18" s="8">
        <f t="shared" si="5"/>
        <v>23967</v>
      </c>
      <c r="V18" s="8">
        <f t="shared" si="5"/>
        <v>24335</v>
      </c>
      <c r="W18" s="8">
        <f t="shared" si="6"/>
        <v>48302</v>
      </c>
      <c r="X18" s="17"/>
      <c r="Y18" s="5">
        <v>23967</v>
      </c>
      <c r="Z18" s="5">
        <v>24335</v>
      </c>
      <c r="AA18" s="5">
        <f t="shared" si="7"/>
        <v>48302</v>
      </c>
      <c r="AB18" s="14">
        <f t="shared" si="8"/>
        <v>0</v>
      </c>
      <c r="AC18" s="14">
        <f t="shared" si="8"/>
        <v>0</v>
      </c>
      <c r="AD18" s="14">
        <f t="shared" si="8"/>
        <v>0</v>
      </c>
      <c r="AG18" s="49"/>
    </row>
    <row r="19" spans="1:33" ht="15" customHeight="1" x14ac:dyDescent="0.2">
      <c r="A19" s="6">
        <v>12</v>
      </c>
      <c r="B19" s="7" t="s">
        <v>14</v>
      </c>
      <c r="C19" s="8">
        <v>23334</v>
      </c>
      <c r="D19" s="8">
        <v>23401</v>
      </c>
      <c r="E19" s="8">
        <v>46735</v>
      </c>
      <c r="F19" s="4">
        <v>243</v>
      </c>
      <c r="G19" s="4">
        <v>242</v>
      </c>
      <c r="H19" s="9">
        <f t="shared" si="0"/>
        <v>485</v>
      </c>
      <c r="I19" s="9">
        <v>204</v>
      </c>
      <c r="J19" s="9">
        <v>309</v>
      </c>
      <c r="K19" s="9">
        <f t="shared" si="1"/>
        <v>513</v>
      </c>
      <c r="L19" s="4">
        <v>210</v>
      </c>
      <c r="M19" s="4">
        <v>189</v>
      </c>
      <c r="N19" s="10">
        <f t="shared" si="2"/>
        <v>399</v>
      </c>
      <c r="O19" s="4">
        <v>396</v>
      </c>
      <c r="P19" s="4">
        <v>381</v>
      </c>
      <c r="Q19" s="11">
        <f t="shared" si="3"/>
        <v>777</v>
      </c>
      <c r="R19" s="4">
        <v>405</v>
      </c>
      <c r="S19" s="4">
        <v>376</v>
      </c>
      <c r="T19" s="12">
        <f t="shared" si="4"/>
        <v>781</v>
      </c>
      <c r="U19" s="8">
        <f t="shared" si="5"/>
        <v>23562</v>
      </c>
      <c r="V19" s="8">
        <f t="shared" si="5"/>
        <v>23768</v>
      </c>
      <c r="W19" s="8">
        <f t="shared" si="6"/>
        <v>47330</v>
      </c>
      <c r="X19" s="17"/>
      <c r="Y19" s="5">
        <v>23562</v>
      </c>
      <c r="Z19" s="5">
        <v>23768</v>
      </c>
      <c r="AA19" s="5">
        <f t="shared" si="7"/>
        <v>47330</v>
      </c>
      <c r="AB19" s="14">
        <f t="shared" si="8"/>
        <v>0</v>
      </c>
      <c r="AC19" s="14">
        <f t="shared" si="8"/>
        <v>0</v>
      </c>
      <c r="AD19" s="14">
        <f t="shared" si="8"/>
        <v>0</v>
      </c>
      <c r="AG19" s="49"/>
    </row>
    <row r="20" spans="1:33" ht="15" customHeight="1" x14ac:dyDescent="0.2">
      <c r="A20" s="6">
        <v>13</v>
      </c>
      <c r="B20" s="7" t="s">
        <v>15</v>
      </c>
      <c r="C20" s="8">
        <v>16813</v>
      </c>
      <c r="D20" s="8">
        <v>16771</v>
      </c>
      <c r="E20" s="8">
        <v>33584</v>
      </c>
      <c r="F20" s="4">
        <v>163</v>
      </c>
      <c r="G20" s="4">
        <v>145</v>
      </c>
      <c r="H20" s="9">
        <f t="shared" si="0"/>
        <v>308</v>
      </c>
      <c r="I20" s="9">
        <v>89</v>
      </c>
      <c r="J20" s="9">
        <v>134</v>
      </c>
      <c r="K20" s="9">
        <f t="shared" si="1"/>
        <v>223</v>
      </c>
      <c r="L20" s="4">
        <v>186</v>
      </c>
      <c r="M20" s="4">
        <v>120</v>
      </c>
      <c r="N20" s="10">
        <f t="shared" si="2"/>
        <v>306</v>
      </c>
      <c r="O20" s="4">
        <v>272</v>
      </c>
      <c r="P20" s="4">
        <v>266</v>
      </c>
      <c r="Q20" s="11">
        <f t="shared" si="3"/>
        <v>538</v>
      </c>
      <c r="R20" s="4">
        <v>232</v>
      </c>
      <c r="S20" s="4">
        <v>268</v>
      </c>
      <c r="T20" s="12">
        <f t="shared" si="4"/>
        <v>500</v>
      </c>
      <c r="U20" s="8">
        <f t="shared" si="5"/>
        <v>16919</v>
      </c>
      <c r="V20" s="8">
        <f t="shared" si="5"/>
        <v>16928</v>
      </c>
      <c r="W20" s="8">
        <f t="shared" si="6"/>
        <v>33847</v>
      </c>
      <c r="X20" s="17"/>
      <c r="Y20" s="5">
        <v>16919</v>
      </c>
      <c r="Z20" s="5">
        <v>16928</v>
      </c>
      <c r="AA20" s="5">
        <f t="shared" si="7"/>
        <v>33847</v>
      </c>
      <c r="AB20" s="14">
        <f t="shared" si="8"/>
        <v>0</v>
      </c>
      <c r="AC20" s="14">
        <f t="shared" si="8"/>
        <v>0</v>
      </c>
      <c r="AD20" s="14">
        <f t="shared" si="8"/>
        <v>0</v>
      </c>
      <c r="AG20" s="49"/>
    </row>
    <row r="21" spans="1:33" ht="15" customHeight="1" x14ac:dyDescent="0.2">
      <c r="A21" s="6">
        <v>14</v>
      </c>
      <c r="B21" s="7" t="s">
        <v>16</v>
      </c>
      <c r="C21" s="8">
        <v>20110</v>
      </c>
      <c r="D21" s="8">
        <v>20110</v>
      </c>
      <c r="E21" s="8">
        <v>40220</v>
      </c>
      <c r="F21" s="4">
        <v>182</v>
      </c>
      <c r="G21" s="4">
        <v>171</v>
      </c>
      <c r="H21" s="9">
        <f t="shared" si="0"/>
        <v>353</v>
      </c>
      <c r="I21" s="9">
        <v>126</v>
      </c>
      <c r="J21" s="9">
        <v>279</v>
      </c>
      <c r="K21" s="9">
        <f t="shared" si="1"/>
        <v>405</v>
      </c>
      <c r="L21" s="4">
        <v>164</v>
      </c>
      <c r="M21" s="4">
        <v>107</v>
      </c>
      <c r="N21" s="10">
        <f t="shared" si="2"/>
        <v>271</v>
      </c>
      <c r="O21" s="4">
        <v>312</v>
      </c>
      <c r="P21" s="4">
        <v>287</v>
      </c>
      <c r="Q21" s="11">
        <f t="shared" si="3"/>
        <v>599</v>
      </c>
      <c r="R21" s="4">
        <v>305</v>
      </c>
      <c r="S21" s="4">
        <v>321</v>
      </c>
      <c r="T21" s="12">
        <f t="shared" si="4"/>
        <v>626</v>
      </c>
      <c r="U21" s="8">
        <f t="shared" si="5"/>
        <v>20261</v>
      </c>
      <c r="V21" s="8">
        <f t="shared" si="5"/>
        <v>20419</v>
      </c>
      <c r="W21" s="8">
        <f t="shared" si="6"/>
        <v>40680</v>
      </c>
      <c r="X21" s="17"/>
      <c r="Y21" s="5">
        <v>20261</v>
      </c>
      <c r="Z21" s="5">
        <v>20419</v>
      </c>
      <c r="AA21" s="5">
        <f t="shared" si="7"/>
        <v>40680</v>
      </c>
      <c r="AB21" s="14">
        <f t="shared" si="8"/>
        <v>0</v>
      </c>
      <c r="AC21" s="14">
        <f t="shared" si="8"/>
        <v>0</v>
      </c>
      <c r="AD21" s="14">
        <f t="shared" si="8"/>
        <v>0</v>
      </c>
      <c r="AG21" s="49"/>
    </row>
    <row r="22" spans="1:33" ht="15" customHeight="1" x14ac:dyDescent="0.2">
      <c r="A22" s="6">
        <v>15</v>
      </c>
      <c r="B22" s="7" t="s">
        <v>17</v>
      </c>
      <c r="C22" s="8">
        <v>28732</v>
      </c>
      <c r="D22" s="8">
        <v>28612</v>
      </c>
      <c r="E22" s="8">
        <v>57344</v>
      </c>
      <c r="F22" s="4">
        <v>301</v>
      </c>
      <c r="G22" s="4">
        <v>291</v>
      </c>
      <c r="H22" s="9">
        <f t="shared" si="0"/>
        <v>592</v>
      </c>
      <c r="I22" s="9">
        <v>109</v>
      </c>
      <c r="J22" s="9">
        <v>416</v>
      </c>
      <c r="K22" s="9">
        <f t="shared" si="1"/>
        <v>525</v>
      </c>
      <c r="L22" s="4">
        <v>249</v>
      </c>
      <c r="M22" s="4">
        <v>175</v>
      </c>
      <c r="N22" s="10">
        <f t="shared" si="2"/>
        <v>424</v>
      </c>
      <c r="O22" s="4">
        <v>492</v>
      </c>
      <c r="P22" s="4">
        <v>508</v>
      </c>
      <c r="Q22" s="11">
        <f t="shared" si="3"/>
        <v>1000</v>
      </c>
      <c r="R22" s="4">
        <v>359</v>
      </c>
      <c r="S22" s="4">
        <v>416</v>
      </c>
      <c r="T22" s="12">
        <f t="shared" si="4"/>
        <v>775</v>
      </c>
      <c r="U22" s="8">
        <f t="shared" si="5"/>
        <v>29026</v>
      </c>
      <c r="V22" s="8">
        <f t="shared" si="5"/>
        <v>29236</v>
      </c>
      <c r="W22" s="8">
        <f t="shared" si="6"/>
        <v>58262</v>
      </c>
      <c r="X22" s="17"/>
      <c r="Y22" s="5">
        <v>29026</v>
      </c>
      <c r="Z22" s="5">
        <v>29236</v>
      </c>
      <c r="AA22" s="5">
        <f t="shared" si="7"/>
        <v>58262</v>
      </c>
      <c r="AB22" s="14">
        <f t="shared" si="8"/>
        <v>0</v>
      </c>
      <c r="AC22" s="14">
        <f t="shared" si="8"/>
        <v>0</v>
      </c>
      <c r="AD22" s="14">
        <f>W22-AA22</f>
        <v>0</v>
      </c>
      <c r="AG22" s="49"/>
    </row>
    <row r="23" spans="1:33" ht="15" customHeight="1" x14ac:dyDescent="0.2">
      <c r="A23" s="6">
        <v>16</v>
      </c>
      <c r="B23" s="7" t="s">
        <v>18</v>
      </c>
      <c r="C23" s="8">
        <v>34943</v>
      </c>
      <c r="D23" s="8">
        <v>34714</v>
      </c>
      <c r="E23" s="8">
        <v>69657</v>
      </c>
      <c r="F23" s="4">
        <v>364</v>
      </c>
      <c r="G23" s="4">
        <v>340</v>
      </c>
      <c r="H23" s="9">
        <f t="shared" si="0"/>
        <v>704</v>
      </c>
      <c r="I23" s="9">
        <v>370</v>
      </c>
      <c r="J23" s="9">
        <v>626</v>
      </c>
      <c r="K23" s="9">
        <f t="shared" si="1"/>
        <v>996</v>
      </c>
      <c r="L23" s="4">
        <v>320</v>
      </c>
      <c r="M23" s="4">
        <v>249</v>
      </c>
      <c r="N23" s="10">
        <f t="shared" si="2"/>
        <v>569</v>
      </c>
      <c r="O23" s="4">
        <v>578</v>
      </c>
      <c r="P23" s="4">
        <v>652</v>
      </c>
      <c r="Q23" s="11">
        <f t="shared" si="3"/>
        <v>1230</v>
      </c>
      <c r="R23" s="4">
        <v>596</v>
      </c>
      <c r="S23" s="4">
        <v>616</v>
      </c>
      <c r="T23" s="12">
        <f t="shared" si="4"/>
        <v>1212</v>
      </c>
      <c r="U23" s="8">
        <f t="shared" si="5"/>
        <v>35339</v>
      </c>
      <c r="V23" s="8">
        <f t="shared" si="5"/>
        <v>35467</v>
      </c>
      <c r="W23" s="8">
        <f t="shared" si="6"/>
        <v>70806</v>
      </c>
      <c r="X23" s="17"/>
      <c r="Y23" s="5">
        <v>35339</v>
      </c>
      <c r="Z23" s="5">
        <v>35467</v>
      </c>
      <c r="AA23" s="5">
        <f t="shared" si="7"/>
        <v>70806</v>
      </c>
      <c r="AB23" s="14">
        <f t="shared" si="8"/>
        <v>0</v>
      </c>
      <c r="AC23" s="14">
        <f t="shared" si="8"/>
        <v>0</v>
      </c>
      <c r="AD23" s="14">
        <f t="shared" si="8"/>
        <v>0</v>
      </c>
      <c r="AG23" s="49"/>
    </row>
    <row r="24" spans="1:33" ht="15" customHeight="1" x14ac:dyDescent="0.2">
      <c r="A24" s="6">
        <v>17</v>
      </c>
      <c r="B24" s="7" t="s">
        <v>19</v>
      </c>
      <c r="C24" s="8">
        <v>38285</v>
      </c>
      <c r="D24" s="8">
        <v>38394</v>
      </c>
      <c r="E24" s="8">
        <v>76679</v>
      </c>
      <c r="F24" s="4">
        <v>384</v>
      </c>
      <c r="G24" s="4">
        <v>371</v>
      </c>
      <c r="H24" s="9">
        <f t="shared" si="0"/>
        <v>755</v>
      </c>
      <c r="I24" s="9">
        <v>232</v>
      </c>
      <c r="J24" s="9">
        <v>428</v>
      </c>
      <c r="K24" s="9">
        <f t="shared" si="1"/>
        <v>660</v>
      </c>
      <c r="L24" s="4">
        <v>394</v>
      </c>
      <c r="M24" s="4">
        <v>356</v>
      </c>
      <c r="N24" s="10">
        <f t="shared" si="2"/>
        <v>750</v>
      </c>
      <c r="O24" s="4">
        <v>862</v>
      </c>
      <c r="P24" s="4">
        <v>853</v>
      </c>
      <c r="Q24" s="11">
        <f t="shared" si="3"/>
        <v>1715</v>
      </c>
      <c r="R24" s="4">
        <v>748</v>
      </c>
      <c r="S24" s="4">
        <v>773</v>
      </c>
      <c r="T24" s="12">
        <f t="shared" si="4"/>
        <v>1521</v>
      </c>
      <c r="U24" s="8">
        <f t="shared" si="5"/>
        <v>38621</v>
      </c>
      <c r="V24" s="8">
        <f t="shared" si="5"/>
        <v>38917</v>
      </c>
      <c r="W24" s="8">
        <f t="shared" si="6"/>
        <v>77538</v>
      </c>
      <c r="X24" s="17"/>
      <c r="Y24" s="31">
        <v>38621</v>
      </c>
      <c r="Z24" s="31">
        <v>38917</v>
      </c>
      <c r="AA24" s="31">
        <f t="shared" si="7"/>
        <v>77538</v>
      </c>
      <c r="AB24" s="32">
        <f t="shared" si="8"/>
        <v>0</v>
      </c>
      <c r="AC24" s="32">
        <f t="shared" si="8"/>
        <v>0</v>
      </c>
      <c r="AD24" s="32">
        <f t="shared" si="8"/>
        <v>0</v>
      </c>
      <c r="AG24" s="49"/>
    </row>
    <row r="25" spans="1:33" ht="15" customHeight="1" x14ac:dyDescent="0.2">
      <c r="A25" s="6">
        <v>18</v>
      </c>
      <c r="B25" s="7" t="s">
        <v>20</v>
      </c>
      <c r="C25" s="8">
        <v>30391</v>
      </c>
      <c r="D25" s="8">
        <v>30210</v>
      </c>
      <c r="E25" s="8">
        <v>60601</v>
      </c>
      <c r="F25" s="4">
        <v>324</v>
      </c>
      <c r="G25" s="4">
        <v>292</v>
      </c>
      <c r="H25" s="9">
        <f t="shared" si="0"/>
        <v>616</v>
      </c>
      <c r="I25" s="9">
        <v>110</v>
      </c>
      <c r="J25" s="9">
        <v>244</v>
      </c>
      <c r="K25" s="9">
        <f t="shared" si="1"/>
        <v>354</v>
      </c>
      <c r="L25" s="4">
        <v>228</v>
      </c>
      <c r="M25" s="4">
        <v>164</v>
      </c>
      <c r="N25" s="10">
        <f t="shared" si="2"/>
        <v>392</v>
      </c>
      <c r="O25" s="4">
        <v>477</v>
      </c>
      <c r="P25" s="4">
        <v>569</v>
      </c>
      <c r="Q25" s="11">
        <f t="shared" si="3"/>
        <v>1046</v>
      </c>
      <c r="R25" s="4">
        <v>453</v>
      </c>
      <c r="S25" s="4">
        <v>485</v>
      </c>
      <c r="T25" s="12">
        <f t="shared" si="4"/>
        <v>938</v>
      </c>
      <c r="U25" s="8">
        <f t="shared" si="5"/>
        <v>30621</v>
      </c>
      <c r="V25" s="8">
        <f t="shared" si="5"/>
        <v>30666</v>
      </c>
      <c r="W25" s="8">
        <f t="shared" si="6"/>
        <v>61287</v>
      </c>
      <c r="X25" s="17"/>
      <c r="Y25" s="31">
        <v>30621</v>
      </c>
      <c r="Z25" s="31">
        <v>30666</v>
      </c>
      <c r="AA25" s="31">
        <f t="shared" si="7"/>
        <v>61287</v>
      </c>
      <c r="AB25" s="32">
        <f t="shared" si="8"/>
        <v>0</v>
      </c>
      <c r="AC25" s="32">
        <f t="shared" si="8"/>
        <v>0</v>
      </c>
      <c r="AD25" s="32">
        <f t="shared" si="8"/>
        <v>0</v>
      </c>
      <c r="AG25" s="49"/>
    </row>
    <row r="26" spans="1:33" ht="15" customHeight="1" x14ac:dyDescent="0.2">
      <c r="A26" s="6">
        <v>19</v>
      </c>
      <c r="B26" s="7" t="s">
        <v>21</v>
      </c>
      <c r="C26" s="8">
        <v>10880</v>
      </c>
      <c r="D26" s="8">
        <v>10637</v>
      </c>
      <c r="E26" s="8">
        <v>21517</v>
      </c>
      <c r="F26" s="4">
        <v>56</v>
      </c>
      <c r="G26" s="4">
        <v>82</v>
      </c>
      <c r="H26" s="9">
        <f t="shared" si="0"/>
        <v>138</v>
      </c>
      <c r="I26" s="9">
        <v>-16</v>
      </c>
      <c r="J26" s="9">
        <v>51</v>
      </c>
      <c r="K26" s="9">
        <f t="shared" si="1"/>
        <v>35</v>
      </c>
      <c r="L26" s="4">
        <v>90</v>
      </c>
      <c r="M26" s="4">
        <v>80</v>
      </c>
      <c r="N26" s="10">
        <f t="shared" si="2"/>
        <v>170</v>
      </c>
      <c r="O26" s="4">
        <v>144</v>
      </c>
      <c r="P26" s="4">
        <v>168</v>
      </c>
      <c r="Q26" s="11">
        <f t="shared" si="3"/>
        <v>312</v>
      </c>
      <c r="R26" s="4">
        <v>169</v>
      </c>
      <c r="S26" s="4">
        <v>178</v>
      </c>
      <c r="T26" s="12">
        <f t="shared" si="4"/>
        <v>347</v>
      </c>
      <c r="U26" s="8">
        <f t="shared" si="5"/>
        <v>10805</v>
      </c>
      <c r="V26" s="8">
        <f t="shared" si="5"/>
        <v>10680</v>
      </c>
      <c r="W26" s="8">
        <f t="shared" si="6"/>
        <v>21485</v>
      </c>
      <c r="X26" s="17"/>
      <c r="Y26" s="5">
        <v>10805</v>
      </c>
      <c r="Z26" s="5">
        <v>10680</v>
      </c>
      <c r="AA26" s="5">
        <f t="shared" si="7"/>
        <v>21485</v>
      </c>
      <c r="AB26" s="14">
        <f t="shared" si="8"/>
        <v>0</v>
      </c>
      <c r="AC26" s="14">
        <f t="shared" si="8"/>
        <v>0</v>
      </c>
      <c r="AD26" s="14">
        <f t="shared" si="8"/>
        <v>0</v>
      </c>
      <c r="AG26" s="49"/>
    </row>
    <row r="27" spans="1:33" ht="15" customHeight="1" x14ac:dyDescent="0.2">
      <c r="A27" s="6">
        <v>20</v>
      </c>
      <c r="B27" s="7" t="s">
        <v>22</v>
      </c>
      <c r="C27" s="8">
        <v>23130</v>
      </c>
      <c r="D27" s="8">
        <v>22558</v>
      </c>
      <c r="E27" s="8">
        <v>45688</v>
      </c>
      <c r="F27" s="4">
        <v>234</v>
      </c>
      <c r="G27" s="4">
        <v>243</v>
      </c>
      <c r="H27" s="9">
        <f t="shared" si="0"/>
        <v>477</v>
      </c>
      <c r="I27" s="9">
        <v>74</v>
      </c>
      <c r="J27" s="9">
        <v>146</v>
      </c>
      <c r="K27" s="9">
        <f t="shared" si="1"/>
        <v>220</v>
      </c>
      <c r="L27" s="4">
        <v>175</v>
      </c>
      <c r="M27" s="4">
        <v>113</v>
      </c>
      <c r="N27" s="10">
        <f t="shared" si="2"/>
        <v>288</v>
      </c>
      <c r="O27" s="4">
        <v>340</v>
      </c>
      <c r="P27" s="4">
        <v>349</v>
      </c>
      <c r="Q27" s="11">
        <f t="shared" si="3"/>
        <v>689</v>
      </c>
      <c r="R27" s="4">
        <v>303</v>
      </c>
      <c r="S27" s="4">
        <v>312</v>
      </c>
      <c r="T27" s="12">
        <f t="shared" si="4"/>
        <v>615</v>
      </c>
      <c r="U27" s="8">
        <f t="shared" si="5"/>
        <v>23300</v>
      </c>
      <c r="V27" s="8">
        <f t="shared" si="5"/>
        <v>22871</v>
      </c>
      <c r="W27" s="8">
        <f t="shared" si="6"/>
        <v>46171</v>
      </c>
      <c r="X27" s="17"/>
      <c r="Y27" s="5">
        <v>23300</v>
      </c>
      <c r="Z27" s="5">
        <v>22871</v>
      </c>
      <c r="AA27" s="5">
        <f t="shared" si="7"/>
        <v>46171</v>
      </c>
      <c r="AB27" s="14">
        <f t="shared" si="8"/>
        <v>0</v>
      </c>
      <c r="AC27" s="14">
        <f t="shared" si="8"/>
        <v>0</v>
      </c>
      <c r="AD27" s="14">
        <f t="shared" si="8"/>
        <v>0</v>
      </c>
      <c r="AG27" s="49"/>
    </row>
    <row r="28" spans="1:33" ht="15" customHeight="1" x14ac:dyDescent="0.2">
      <c r="A28" s="6">
        <v>21</v>
      </c>
      <c r="B28" s="7" t="s">
        <v>23</v>
      </c>
      <c r="C28" s="8">
        <v>4594</v>
      </c>
      <c r="D28" s="8">
        <v>4588</v>
      </c>
      <c r="E28" s="8">
        <v>9182</v>
      </c>
      <c r="F28" s="4">
        <v>40</v>
      </c>
      <c r="G28" s="4">
        <v>30</v>
      </c>
      <c r="H28" s="9">
        <f t="shared" si="0"/>
        <v>70</v>
      </c>
      <c r="I28" s="9">
        <v>16</v>
      </c>
      <c r="J28" s="9">
        <v>40</v>
      </c>
      <c r="K28" s="9">
        <f t="shared" si="1"/>
        <v>56</v>
      </c>
      <c r="L28" s="4">
        <v>10</v>
      </c>
      <c r="M28" s="4">
        <v>10</v>
      </c>
      <c r="N28" s="10">
        <f t="shared" si="2"/>
        <v>20</v>
      </c>
      <c r="O28" s="4">
        <v>44</v>
      </c>
      <c r="P28" s="4">
        <v>44</v>
      </c>
      <c r="Q28" s="11">
        <f t="shared" si="3"/>
        <v>88</v>
      </c>
      <c r="R28" s="4">
        <v>62</v>
      </c>
      <c r="S28" s="4">
        <v>53</v>
      </c>
      <c r="T28" s="12">
        <f t="shared" si="4"/>
        <v>115</v>
      </c>
      <c r="U28" s="8">
        <f t="shared" si="5"/>
        <v>4622</v>
      </c>
      <c r="V28" s="8">
        <f t="shared" si="5"/>
        <v>4639</v>
      </c>
      <c r="W28" s="8">
        <f t="shared" si="6"/>
        <v>9261</v>
      </c>
      <c r="X28" s="17"/>
      <c r="Y28" s="5">
        <v>4622</v>
      </c>
      <c r="Z28" s="5">
        <v>4639</v>
      </c>
      <c r="AA28" s="5">
        <f t="shared" si="7"/>
        <v>9261</v>
      </c>
      <c r="AB28" s="14">
        <f t="shared" si="8"/>
        <v>0</v>
      </c>
      <c r="AC28" s="14">
        <f t="shared" si="8"/>
        <v>0</v>
      </c>
      <c r="AD28" s="14">
        <f t="shared" si="8"/>
        <v>0</v>
      </c>
      <c r="AG28" s="49"/>
    </row>
    <row r="29" spans="1:33" s="1" customFormat="1" ht="18" customHeight="1" x14ac:dyDescent="0.2">
      <c r="A29" s="40" t="s">
        <v>28</v>
      </c>
      <c r="B29" s="40"/>
      <c r="C29" s="13">
        <f>SUM(C8:C28)</f>
        <v>477217</v>
      </c>
      <c r="D29" s="13">
        <f>SUM(D8:D28)</f>
        <v>474521</v>
      </c>
      <c r="E29" s="28">
        <f>SUM(E8:E28)</f>
        <v>951738</v>
      </c>
      <c r="F29" s="13">
        <f>SUM(F8:F28)</f>
        <v>4451</v>
      </c>
      <c r="G29" s="13">
        <f>SUM(G8:G28)</f>
        <v>4317</v>
      </c>
      <c r="H29" s="30">
        <f t="shared" si="0"/>
        <v>8768</v>
      </c>
      <c r="I29" s="13">
        <f t="shared" ref="I29:U29" si="9">SUM(I8:I28)</f>
        <v>2529</v>
      </c>
      <c r="J29" s="13">
        <f t="shared" si="9"/>
        <v>5475</v>
      </c>
      <c r="K29" s="13">
        <f t="shared" si="9"/>
        <v>8004</v>
      </c>
      <c r="L29" s="13">
        <f t="shared" si="9"/>
        <v>3756</v>
      </c>
      <c r="M29" s="13">
        <f t="shared" si="9"/>
        <v>3041</v>
      </c>
      <c r="N29" s="13">
        <f t="shared" si="9"/>
        <v>6797</v>
      </c>
      <c r="O29" s="13">
        <f t="shared" si="9"/>
        <v>7558</v>
      </c>
      <c r="P29" s="13">
        <f t="shared" si="9"/>
        <v>7914</v>
      </c>
      <c r="Q29" s="13">
        <f t="shared" si="9"/>
        <v>15472</v>
      </c>
      <c r="R29" s="13">
        <f t="shared" si="9"/>
        <v>7166</v>
      </c>
      <c r="S29" s="13">
        <f t="shared" si="9"/>
        <v>7435</v>
      </c>
      <c r="T29" s="13">
        <f t="shared" si="9"/>
        <v>14601</v>
      </c>
      <c r="U29" s="13">
        <f t="shared" si="9"/>
        <v>480833</v>
      </c>
      <c r="V29" s="28">
        <f t="shared" si="5"/>
        <v>481751</v>
      </c>
      <c r="W29" s="28">
        <f t="shared" si="6"/>
        <v>962584</v>
      </c>
      <c r="X29" s="22"/>
      <c r="Y29" s="23">
        <f t="shared" ref="Y29:AD29" si="10">SUM(Y8:Y28)</f>
        <v>480833</v>
      </c>
      <c r="Z29" s="23">
        <f t="shared" si="10"/>
        <v>481751</v>
      </c>
      <c r="AA29" s="24">
        <f t="shared" si="10"/>
        <v>962584</v>
      </c>
      <c r="AB29" s="23">
        <f t="shared" si="10"/>
        <v>0</v>
      </c>
      <c r="AC29" s="23">
        <f t="shared" si="10"/>
        <v>0</v>
      </c>
      <c r="AD29" s="23">
        <f t="shared" si="10"/>
        <v>0</v>
      </c>
    </row>
    <row r="30" spans="1:33" x14ac:dyDescent="0.2">
      <c r="A30" s="17"/>
      <c r="B30" s="17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17"/>
      <c r="Y30" s="17"/>
      <c r="Z30" s="17"/>
      <c r="AA30" s="17"/>
      <c r="AB30" s="17"/>
      <c r="AC30" s="17"/>
      <c r="AD30" s="17"/>
    </row>
    <row r="31" spans="1:33" x14ac:dyDescent="0.2">
      <c r="A31" s="17"/>
      <c r="B31" s="17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35" t="s">
        <v>48</v>
      </c>
      <c r="Q31" s="35"/>
      <c r="R31" s="35"/>
      <c r="S31" s="35"/>
      <c r="T31" s="35"/>
      <c r="U31" s="35"/>
      <c r="V31" s="35"/>
      <c r="W31" s="35"/>
      <c r="X31" s="17"/>
      <c r="Y31" s="17"/>
      <c r="Z31" s="17"/>
      <c r="AA31" s="17"/>
      <c r="AB31" s="17"/>
      <c r="AC31" s="17"/>
      <c r="AD31" s="17"/>
    </row>
    <row r="32" spans="1:33" x14ac:dyDescent="0.2">
      <c r="A32" s="17"/>
      <c r="B32" s="17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35" t="s">
        <v>42</v>
      </c>
      <c r="Q32" s="35"/>
      <c r="R32" s="35"/>
      <c r="S32" s="35"/>
      <c r="T32" s="35"/>
      <c r="U32" s="35"/>
      <c r="V32" s="35"/>
      <c r="W32" s="35"/>
      <c r="X32" s="17"/>
      <c r="Y32" s="17"/>
      <c r="Z32" s="17"/>
      <c r="AA32" s="17"/>
      <c r="AB32" s="17"/>
      <c r="AC32" s="17"/>
      <c r="AD32" s="17"/>
    </row>
    <row r="33" spans="1:30" x14ac:dyDescent="0.2">
      <c r="A33" s="17"/>
      <c r="B33" s="17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36" t="s">
        <v>24</v>
      </c>
      <c r="Q33" s="36"/>
      <c r="R33" s="36"/>
      <c r="S33" s="36"/>
      <c r="T33" s="36"/>
      <c r="U33" s="36"/>
      <c r="V33" s="36"/>
      <c r="W33" s="36"/>
      <c r="X33" s="17"/>
      <c r="Y33" s="17"/>
      <c r="Z33" s="17"/>
      <c r="AA33" s="17"/>
      <c r="AB33" s="17"/>
      <c r="AC33" s="17"/>
      <c r="AD33" s="17"/>
    </row>
    <row r="34" spans="1:30" x14ac:dyDescent="0.2">
      <c r="A34" s="17"/>
      <c r="B34" s="17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36" t="s">
        <v>43</v>
      </c>
      <c r="Q34" s="36"/>
      <c r="R34" s="36"/>
      <c r="S34" s="36"/>
      <c r="T34" s="36"/>
      <c r="U34" s="36"/>
      <c r="V34" s="36"/>
      <c r="W34" s="36"/>
      <c r="X34" s="17"/>
      <c r="Y34" s="17"/>
      <c r="Z34" s="25"/>
      <c r="AA34" s="17"/>
      <c r="AB34" s="17"/>
      <c r="AC34" s="17"/>
      <c r="AD34" s="17"/>
    </row>
    <row r="35" spans="1:30" x14ac:dyDescent="0.2">
      <c r="A35" s="17"/>
      <c r="B35" s="17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17"/>
      <c r="T35" s="17"/>
      <c r="U35" s="17"/>
      <c r="V35" s="17"/>
      <c r="W35" s="21"/>
      <c r="X35" s="17"/>
      <c r="Y35" s="17"/>
      <c r="Z35" s="17"/>
      <c r="AA35" s="17"/>
      <c r="AB35" s="17"/>
      <c r="AC35" s="17"/>
      <c r="AD35" s="17"/>
    </row>
    <row r="36" spans="1:30" x14ac:dyDescent="0.2">
      <c r="A36" s="17"/>
      <c r="B36" s="1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17"/>
      <c r="T36" s="17"/>
      <c r="U36" s="17"/>
      <c r="V36" s="17"/>
      <c r="W36" s="21"/>
      <c r="X36" s="17"/>
      <c r="Y36" s="17"/>
      <c r="Z36" s="17"/>
      <c r="AA36" s="17"/>
      <c r="AB36" s="17"/>
      <c r="AC36" s="17"/>
      <c r="AD36" s="17"/>
    </row>
    <row r="37" spans="1:30" x14ac:dyDescent="0.2">
      <c r="A37" s="17"/>
      <c r="B37" s="17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17"/>
      <c r="T37" s="17"/>
      <c r="U37" s="17"/>
      <c r="V37" s="17"/>
      <c r="W37" s="21"/>
      <c r="X37" s="17"/>
      <c r="Y37" s="17"/>
      <c r="Z37" s="17"/>
      <c r="AA37" s="17"/>
      <c r="AB37" s="17"/>
      <c r="AC37" s="17"/>
      <c r="AD37" s="17"/>
    </row>
    <row r="38" spans="1:30" x14ac:dyDescent="0.2">
      <c r="A38" s="17"/>
      <c r="B38" s="17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37" t="s">
        <v>44</v>
      </c>
      <c r="Q38" s="37"/>
      <c r="R38" s="37"/>
      <c r="S38" s="37"/>
      <c r="T38" s="37"/>
      <c r="U38" s="37"/>
      <c r="V38" s="37"/>
      <c r="W38" s="37"/>
      <c r="X38" s="17"/>
      <c r="Y38" s="17"/>
      <c r="Z38" s="17"/>
      <c r="AA38" s="17"/>
      <c r="AB38" s="17"/>
      <c r="AC38" s="17"/>
      <c r="AD38" s="17"/>
    </row>
    <row r="39" spans="1:30" x14ac:dyDescent="0.2">
      <c r="A39" s="17"/>
      <c r="B39" s="17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35" t="s">
        <v>45</v>
      </c>
      <c r="Q39" s="39"/>
      <c r="R39" s="39"/>
      <c r="S39" s="39"/>
      <c r="T39" s="39"/>
      <c r="U39" s="39"/>
      <c r="V39" s="39"/>
      <c r="W39" s="39"/>
      <c r="X39" s="17"/>
      <c r="Y39" s="17"/>
      <c r="Z39" s="17"/>
      <c r="AA39" s="17"/>
      <c r="AB39" s="17"/>
      <c r="AC39" s="17"/>
      <c r="AD39" s="17"/>
    </row>
    <row r="40" spans="1:30" x14ac:dyDescent="0.2">
      <c r="A40" s="17"/>
      <c r="B40" s="17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35" t="s">
        <v>46</v>
      </c>
      <c r="Q40" s="39"/>
      <c r="R40" s="39"/>
      <c r="S40" s="39"/>
      <c r="T40" s="39"/>
      <c r="U40" s="39"/>
      <c r="V40" s="39"/>
      <c r="W40" s="39"/>
      <c r="X40" s="17"/>
      <c r="Y40" s="17"/>
      <c r="Z40" s="17"/>
      <c r="AA40" s="17"/>
      <c r="AB40" s="17"/>
      <c r="AC40" s="17"/>
      <c r="AD40" s="17"/>
    </row>
    <row r="42" spans="1:30" x14ac:dyDescent="0.2">
      <c r="U42" s="3"/>
    </row>
  </sheetData>
  <mergeCells count="21">
    <mergeCell ref="A29:B29"/>
    <mergeCell ref="I6:K6"/>
    <mergeCell ref="A2:V2"/>
    <mergeCell ref="A3:V3"/>
    <mergeCell ref="A4:V4"/>
    <mergeCell ref="A6:A7"/>
    <mergeCell ref="B6:B7"/>
    <mergeCell ref="L6:N6"/>
    <mergeCell ref="O6:Q6"/>
    <mergeCell ref="C6:E6"/>
    <mergeCell ref="F6:H6"/>
    <mergeCell ref="P38:W38"/>
    <mergeCell ref="R6:T6"/>
    <mergeCell ref="U6:W6"/>
    <mergeCell ref="P39:W39"/>
    <mergeCell ref="P40:W40"/>
    <mergeCell ref="Y6:AD6"/>
    <mergeCell ref="P31:W31"/>
    <mergeCell ref="P32:W32"/>
    <mergeCell ref="P33:W33"/>
    <mergeCell ref="P34:W34"/>
  </mergeCells>
  <pageMargins left="0.27559055118110237" right="0.19685039370078741" top="0.31496062992125984" bottom="0.19685039370078741" header="0.31496062992125984" footer="0.31496062992125984"/>
  <pageSetup paperSize="7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lampid v2 wni</vt:lpstr>
      <vt:lpstr>'lampid v2 wni'!Print_Area</vt:lpstr>
    </vt:vector>
  </TitlesOfParts>
  <Company>DINAS DUKCAPIL PONOROGO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Dinas-8</dc:creator>
  <cp:lastModifiedBy>Lenovo</cp:lastModifiedBy>
  <cp:lastPrinted>2017-07-20T05:56:28Z</cp:lastPrinted>
  <dcterms:created xsi:type="dcterms:W3CDTF">2011-05-18T02:05:18Z</dcterms:created>
  <dcterms:modified xsi:type="dcterms:W3CDTF">2019-01-30T09:28:55Z</dcterms:modified>
</cp:coreProperties>
</file>