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5\"/>
    </mc:Choice>
  </mc:AlternateContent>
  <xr:revisionPtr revIDLastSave="0" documentId="8_{9D8E9423-1675-42AB-8E23-37A4F677D202}" xr6:coauthVersionLast="47" xr6:coauthVersionMax="47" xr10:uidLastSave="{00000000-0000-0000-0000-000000000000}"/>
  <bookViews>
    <workbookView xWindow="-120" yWindow="-120" windowWidth="20730" windowHeight="11040" xr2:uid="{FBD355A4-7C93-4326-942D-F7621DFDF101}"/>
  </bookViews>
  <sheets>
    <sheet name="60" sheetId="1" r:id="rId1"/>
  </sheets>
  <externalReferences>
    <externalReference r:id="rId2"/>
  </externalReferences>
  <definedNames>
    <definedName name="_Order1">255</definedName>
    <definedName name="_Order2">255</definedName>
    <definedName name="_Regression_Int">1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51" i="1" l="1"/>
  <c r="R51" i="1"/>
  <c r="S51" i="1" s="1"/>
  <c r="Q51" i="1"/>
  <c r="P51" i="1"/>
  <c r="L51" i="1"/>
  <c r="M51" i="1" s="1"/>
  <c r="J51" i="1"/>
  <c r="K51" i="1" s="1"/>
  <c r="H51" i="1"/>
  <c r="G51" i="1"/>
  <c r="E51" i="1"/>
  <c r="D51" i="1"/>
  <c r="Y50" i="1"/>
  <c r="X50" i="1"/>
  <c r="V50" i="1"/>
  <c r="Z50" i="1" s="1"/>
  <c r="AA50" i="1" s="1"/>
  <c r="T50" i="1"/>
  <c r="S50" i="1"/>
  <c r="Q50" i="1"/>
  <c r="N50" i="1"/>
  <c r="M50" i="1"/>
  <c r="K50" i="1"/>
  <c r="I50" i="1"/>
  <c r="U50" i="1" s="1"/>
  <c r="F50" i="1"/>
  <c r="O50" i="1" s="1"/>
  <c r="AC49" i="1"/>
  <c r="Y49" i="1"/>
  <c r="X49" i="1"/>
  <c r="W49" i="1"/>
  <c r="V49" i="1"/>
  <c r="Z49" i="1" s="1"/>
  <c r="AA49" i="1" s="1"/>
  <c r="T49" i="1"/>
  <c r="U49" i="1" s="1"/>
  <c r="S49" i="1"/>
  <c r="Q49" i="1"/>
  <c r="N49" i="1"/>
  <c r="M49" i="1"/>
  <c r="K49" i="1"/>
  <c r="I49" i="1"/>
  <c r="F49" i="1"/>
  <c r="O49" i="1" s="1"/>
  <c r="X48" i="1"/>
  <c r="Y48" i="1" s="1"/>
  <c r="W48" i="1"/>
  <c r="V48" i="1"/>
  <c r="Z48" i="1" s="1"/>
  <c r="AA48" i="1" s="1"/>
  <c r="T48" i="1"/>
  <c r="S48" i="1"/>
  <c r="Q48" i="1"/>
  <c r="N48" i="1"/>
  <c r="O48" i="1" s="1"/>
  <c r="M48" i="1"/>
  <c r="K48" i="1"/>
  <c r="I48" i="1"/>
  <c r="U48" i="1" s="1"/>
  <c r="F48" i="1"/>
  <c r="Y47" i="1"/>
  <c r="X47" i="1"/>
  <c r="V47" i="1"/>
  <c r="W47" i="1" s="1"/>
  <c r="T47" i="1"/>
  <c r="S47" i="1"/>
  <c r="Q47" i="1"/>
  <c r="O47" i="1"/>
  <c r="N47" i="1"/>
  <c r="M47" i="1"/>
  <c r="K47" i="1"/>
  <c r="I47" i="1"/>
  <c r="U47" i="1" s="1"/>
  <c r="F47" i="1"/>
  <c r="Y46" i="1"/>
  <c r="X46" i="1"/>
  <c r="V46" i="1"/>
  <c r="Z46" i="1" s="1"/>
  <c r="AA46" i="1" s="1"/>
  <c r="T46" i="1"/>
  <c r="S46" i="1"/>
  <c r="Q46" i="1"/>
  <c r="O46" i="1"/>
  <c r="N46" i="1"/>
  <c r="M46" i="1"/>
  <c r="K46" i="1"/>
  <c r="I46" i="1"/>
  <c r="U46" i="1" s="1"/>
  <c r="F46" i="1"/>
  <c r="AA45" i="1"/>
  <c r="Z45" i="1"/>
  <c r="X45" i="1"/>
  <c r="Y45" i="1" s="1"/>
  <c r="W45" i="1"/>
  <c r="V45" i="1"/>
  <c r="T45" i="1"/>
  <c r="S45" i="1"/>
  <c r="Q45" i="1"/>
  <c r="N45" i="1"/>
  <c r="O45" i="1" s="1"/>
  <c r="M45" i="1"/>
  <c r="K45" i="1"/>
  <c r="I45" i="1"/>
  <c r="U45" i="1" s="1"/>
  <c r="F45" i="1"/>
  <c r="AC44" i="1"/>
  <c r="X44" i="1"/>
  <c r="Z44" i="1" s="1"/>
  <c r="AA44" i="1" s="1"/>
  <c r="W44" i="1"/>
  <c r="V44" i="1"/>
  <c r="T44" i="1"/>
  <c r="U44" i="1" s="1"/>
  <c r="S44" i="1"/>
  <c r="Q44" i="1"/>
  <c r="N44" i="1"/>
  <c r="O44" i="1" s="1"/>
  <c r="M44" i="1"/>
  <c r="K44" i="1"/>
  <c r="I44" i="1"/>
  <c r="F44" i="1"/>
  <c r="Z43" i="1"/>
  <c r="AA43" i="1" s="1"/>
  <c r="Y43" i="1"/>
  <c r="X43" i="1"/>
  <c r="W43" i="1"/>
  <c r="V43" i="1"/>
  <c r="T43" i="1"/>
  <c r="S43" i="1"/>
  <c r="Q43" i="1"/>
  <c r="O43" i="1"/>
  <c r="N43" i="1"/>
  <c r="M43" i="1"/>
  <c r="K43" i="1"/>
  <c r="I43" i="1"/>
  <c r="U43" i="1" s="1"/>
  <c r="F43" i="1"/>
  <c r="Z42" i="1"/>
  <c r="AA42" i="1" s="1"/>
  <c r="Y42" i="1"/>
  <c r="X42" i="1"/>
  <c r="V42" i="1"/>
  <c r="W42" i="1" s="1"/>
  <c r="T42" i="1"/>
  <c r="S42" i="1"/>
  <c r="Q42" i="1"/>
  <c r="N42" i="1"/>
  <c r="M42" i="1"/>
  <c r="K42" i="1"/>
  <c r="I42" i="1"/>
  <c r="U42" i="1" s="1"/>
  <c r="F42" i="1"/>
  <c r="O42" i="1" s="1"/>
  <c r="C42" i="1"/>
  <c r="B42" i="1"/>
  <c r="Y41" i="1"/>
  <c r="X41" i="1"/>
  <c r="V41" i="1"/>
  <c r="W41" i="1" s="1"/>
  <c r="T41" i="1"/>
  <c r="S41" i="1"/>
  <c r="Q41" i="1"/>
  <c r="O41" i="1"/>
  <c r="N41" i="1"/>
  <c r="M41" i="1"/>
  <c r="K41" i="1"/>
  <c r="I41" i="1"/>
  <c r="U41" i="1" s="1"/>
  <c r="F41" i="1"/>
  <c r="C41" i="1"/>
  <c r="B41" i="1"/>
  <c r="AC40" i="1"/>
  <c r="X40" i="1"/>
  <c r="Z40" i="1" s="1"/>
  <c r="AA40" i="1" s="1"/>
  <c r="W40" i="1"/>
  <c r="V40" i="1"/>
  <c r="T40" i="1"/>
  <c r="U40" i="1" s="1"/>
  <c r="S40" i="1"/>
  <c r="Q40" i="1"/>
  <c r="N40" i="1"/>
  <c r="O40" i="1" s="1"/>
  <c r="M40" i="1"/>
  <c r="K40" i="1"/>
  <c r="I40" i="1"/>
  <c r="F40" i="1"/>
  <c r="C40" i="1"/>
  <c r="B40" i="1"/>
  <c r="AC39" i="1"/>
  <c r="Y39" i="1"/>
  <c r="X39" i="1"/>
  <c r="W39" i="1"/>
  <c r="V39" i="1"/>
  <c r="Z39" i="1" s="1"/>
  <c r="AA39" i="1" s="1"/>
  <c r="T39" i="1"/>
  <c r="U39" i="1" s="1"/>
  <c r="S39" i="1"/>
  <c r="Q39" i="1"/>
  <c r="N39" i="1"/>
  <c r="M39" i="1"/>
  <c r="K39" i="1"/>
  <c r="I39" i="1"/>
  <c r="F39" i="1"/>
  <c r="O39" i="1" s="1"/>
  <c r="C39" i="1"/>
  <c r="B39" i="1"/>
  <c r="Y38" i="1"/>
  <c r="X38" i="1"/>
  <c r="V38" i="1"/>
  <c r="Z38" i="1" s="1"/>
  <c r="AA38" i="1" s="1"/>
  <c r="T38" i="1"/>
  <c r="S38" i="1"/>
  <c r="Q38" i="1"/>
  <c r="O38" i="1"/>
  <c r="N38" i="1"/>
  <c r="M38" i="1"/>
  <c r="K38" i="1"/>
  <c r="I38" i="1"/>
  <c r="U38" i="1" s="1"/>
  <c r="F38" i="1"/>
  <c r="C38" i="1"/>
  <c r="B38" i="1"/>
  <c r="Z37" i="1"/>
  <c r="AA37" i="1" s="1"/>
  <c r="Y37" i="1"/>
  <c r="X37" i="1"/>
  <c r="W37" i="1"/>
  <c r="V37" i="1"/>
  <c r="T37" i="1"/>
  <c r="S37" i="1"/>
  <c r="Q37" i="1"/>
  <c r="O37" i="1"/>
  <c r="N37" i="1"/>
  <c r="M37" i="1"/>
  <c r="K37" i="1"/>
  <c r="I37" i="1"/>
  <c r="U37" i="1" s="1"/>
  <c r="F37" i="1"/>
  <c r="C37" i="1"/>
  <c r="B37" i="1"/>
  <c r="AC36" i="1"/>
  <c r="X36" i="1"/>
  <c r="Y36" i="1" s="1"/>
  <c r="W36" i="1"/>
  <c r="V36" i="1"/>
  <c r="Z36" i="1" s="1"/>
  <c r="AA36" i="1" s="1"/>
  <c r="T36" i="1"/>
  <c r="U36" i="1" s="1"/>
  <c r="S36" i="1"/>
  <c r="Q36" i="1"/>
  <c r="N36" i="1"/>
  <c r="O36" i="1" s="1"/>
  <c r="M36" i="1"/>
  <c r="K36" i="1"/>
  <c r="I36" i="1"/>
  <c r="F36" i="1"/>
  <c r="C36" i="1"/>
  <c r="B36" i="1"/>
  <c r="AA35" i="1"/>
  <c r="Z35" i="1"/>
  <c r="X35" i="1"/>
  <c r="Y35" i="1" s="1"/>
  <c r="W35" i="1"/>
  <c r="V35" i="1"/>
  <c r="T35" i="1"/>
  <c r="S35" i="1"/>
  <c r="Q35" i="1"/>
  <c r="N35" i="1"/>
  <c r="O35" i="1" s="1"/>
  <c r="M35" i="1"/>
  <c r="K35" i="1"/>
  <c r="I35" i="1"/>
  <c r="U35" i="1" s="1"/>
  <c r="F35" i="1"/>
  <c r="C35" i="1"/>
  <c r="B35" i="1"/>
  <c r="Z34" i="1"/>
  <c r="AA34" i="1" s="1"/>
  <c r="Y34" i="1"/>
  <c r="X34" i="1"/>
  <c r="V34" i="1"/>
  <c r="W34" i="1" s="1"/>
  <c r="T34" i="1"/>
  <c r="S34" i="1"/>
  <c r="Q34" i="1"/>
  <c r="N34" i="1"/>
  <c r="M34" i="1"/>
  <c r="K34" i="1"/>
  <c r="I34" i="1"/>
  <c r="U34" i="1" s="1"/>
  <c r="F34" i="1"/>
  <c r="O34" i="1" s="1"/>
  <c r="C34" i="1"/>
  <c r="B34" i="1"/>
  <c r="Y33" i="1"/>
  <c r="X33" i="1"/>
  <c r="V33" i="1"/>
  <c r="W33" i="1" s="1"/>
  <c r="T33" i="1"/>
  <c r="S33" i="1"/>
  <c r="Q33" i="1"/>
  <c r="O33" i="1"/>
  <c r="N33" i="1"/>
  <c r="M33" i="1"/>
  <c r="K33" i="1"/>
  <c r="I33" i="1"/>
  <c r="U33" i="1" s="1"/>
  <c r="F33" i="1"/>
  <c r="C33" i="1"/>
  <c r="B33" i="1"/>
  <c r="AC32" i="1"/>
  <c r="X32" i="1"/>
  <c r="Z32" i="1" s="1"/>
  <c r="AA32" i="1" s="1"/>
  <c r="W32" i="1"/>
  <c r="V32" i="1"/>
  <c r="T32" i="1"/>
  <c r="U32" i="1" s="1"/>
  <c r="S32" i="1"/>
  <c r="Q32" i="1"/>
  <c r="N32" i="1"/>
  <c r="O32" i="1" s="1"/>
  <c r="M32" i="1"/>
  <c r="K32" i="1"/>
  <c r="I32" i="1"/>
  <c r="F32" i="1"/>
  <c r="C32" i="1"/>
  <c r="B32" i="1"/>
  <c r="AC31" i="1"/>
  <c r="Y31" i="1"/>
  <c r="X31" i="1"/>
  <c r="W31" i="1"/>
  <c r="V31" i="1"/>
  <c r="Z31" i="1" s="1"/>
  <c r="AA31" i="1" s="1"/>
  <c r="T31" i="1"/>
  <c r="U31" i="1" s="1"/>
  <c r="S31" i="1"/>
  <c r="Q31" i="1"/>
  <c r="N31" i="1"/>
  <c r="M31" i="1"/>
  <c r="K31" i="1"/>
  <c r="I31" i="1"/>
  <c r="F31" i="1"/>
  <c r="O31" i="1" s="1"/>
  <c r="C31" i="1"/>
  <c r="B31" i="1"/>
  <c r="Y30" i="1"/>
  <c r="X30" i="1"/>
  <c r="V30" i="1"/>
  <c r="Z30" i="1" s="1"/>
  <c r="AA30" i="1" s="1"/>
  <c r="T30" i="1"/>
  <c r="S30" i="1"/>
  <c r="Q30" i="1"/>
  <c r="O30" i="1"/>
  <c r="N30" i="1"/>
  <c r="M30" i="1"/>
  <c r="K30" i="1"/>
  <c r="I30" i="1"/>
  <c r="U30" i="1" s="1"/>
  <c r="F30" i="1"/>
  <c r="C30" i="1"/>
  <c r="B30" i="1"/>
  <c r="Z29" i="1"/>
  <c r="AA29" i="1" s="1"/>
  <c r="Y29" i="1"/>
  <c r="X29" i="1"/>
  <c r="W29" i="1"/>
  <c r="V29" i="1"/>
  <c r="T29" i="1"/>
  <c r="S29" i="1"/>
  <c r="Q29" i="1"/>
  <c r="O29" i="1"/>
  <c r="N29" i="1"/>
  <c r="M29" i="1"/>
  <c r="K29" i="1"/>
  <c r="I29" i="1"/>
  <c r="U29" i="1" s="1"/>
  <c r="F29" i="1"/>
  <c r="C29" i="1"/>
  <c r="B29" i="1"/>
  <c r="AC28" i="1"/>
  <c r="X28" i="1"/>
  <c r="Y28" i="1" s="1"/>
  <c r="W28" i="1"/>
  <c r="V28" i="1"/>
  <c r="Z28" i="1" s="1"/>
  <c r="AA28" i="1" s="1"/>
  <c r="T28" i="1"/>
  <c r="U28" i="1" s="1"/>
  <c r="S28" i="1"/>
  <c r="Q28" i="1"/>
  <c r="N28" i="1"/>
  <c r="O28" i="1" s="1"/>
  <c r="M28" i="1"/>
  <c r="K28" i="1"/>
  <c r="I28" i="1"/>
  <c r="F28" i="1"/>
  <c r="C28" i="1"/>
  <c r="B28" i="1"/>
  <c r="AA27" i="1"/>
  <c r="Z27" i="1"/>
  <c r="X27" i="1"/>
  <c r="Y27" i="1" s="1"/>
  <c r="W27" i="1"/>
  <c r="V27" i="1"/>
  <c r="T27" i="1"/>
  <c r="S27" i="1"/>
  <c r="Q27" i="1"/>
  <c r="N27" i="1"/>
  <c r="O27" i="1" s="1"/>
  <c r="M27" i="1"/>
  <c r="K27" i="1"/>
  <c r="I27" i="1"/>
  <c r="U27" i="1" s="1"/>
  <c r="F27" i="1"/>
  <c r="C27" i="1"/>
  <c r="B27" i="1"/>
  <c r="Z26" i="1"/>
  <c r="AA26" i="1" s="1"/>
  <c r="Y26" i="1"/>
  <c r="X26" i="1"/>
  <c r="V26" i="1"/>
  <c r="W26" i="1" s="1"/>
  <c r="T26" i="1"/>
  <c r="S26" i="1"/>
  <c r="Q26" i="1"/>
  <c r="N26" i="1"/>
  <c r="M26" i="1"/>
  <c r="K26" i="1"/>
  <c r="I26" i="1"/>
  <c r="U26" i="1" s="1"/>
  <c r="F26" i="1"/>
  <c r="O26" i="1" s="1"/>
  <c r="C26" i="1"/>
  <c r="B26" i="1"/>
  <c r="Y25" i="1"/>
  <c r="X25" i="1"/>
  <c r="V25" i="1"/>
  <c r="W25" i="1" s="1"/>
  <c r="T25" i="1"/>
  <c r="S25" i="1"/>
  <c r="Q25" i="1"/>
  <c r="O25" i="1"/>
  <c r="N25" i="1"/>
  <c r="M25" i="1"/>
  <c r="K25" i="1"/>
  <c r="I25" i="1"/>
  <c r="U25" i="1" s="1"/>
  <c r="F25" i="1"/>
  <c r="C25" i="1"/>
  <c r="B25" i="1"/>
  <c r="AC24" i="1"/>
  <c r="X24" i="1"/>
  <c r="Z24" i="1" s="1"/>
  <c r="AA24" i="1" s="1"/>
  <c r="W24" i="1"/>
  <c r="V24" i="1"/>
  <c r="T24" i="1"/>
  <c r="U24" i="1" s="1"/>
  <c r="S24" i="1"/>
  <c r="Q24" i="1"/>
  <c r="N24" i="1"/>
  <c r="O24" i="1" s="1"/>
  <c r="M24" i="1"/>
  <c r="K24" i="1"/>
  <c r="I24" i="1"/>
  <c r="F24" i="1"/>
  <c r="C24" i="1"/>
  <c r="B24" i="1"/>
  <c r="AC23" i="1"/>
  <c r="Y23" i="1"/>
  <c r="X23" i="1"/>
  <c r="W23" i="1"/>
  <c r="V23" i="1"/>
  <c r="Z23" i="1" s="1"/>
  <c r="AA23" i="1" s="1"/>
  <c r="T23" i="1"/>
  <c r="U23" i="1" s="1"/>
  <c r="S23" i="1"/>
  <c r="Q23" i="1"/>
  <c r="N23" i="1"/>
  <c r="M23" i="1"/>
  <c r="K23" i="1"/>
  <c r="I23" i="1"/>
  <c r="F23" i="1"/>
  <c r="O23" i="1" s="1"/>
  <c r="C23" i="1"/>
  <c r="B23" i="1"/>
  <c r="Y22" i="1"/>
  <c r="X22" i="1"/>
  <c r="V22" i="1"/>
  <c r="Z22" i="1" s="1"/>
  <c r="AA22" i="1" s="1"/>
  <c r="T22" i="1"/>
  <c r="S22" i="1"/>
  <c r="Q22" i="1"/>
  <c r="O22" i="1"/>
  <c r="N22" i="1"/>
  <c r="M22" i="1"/>
  <c r="K22" i="1"/>
  <c r="I22" i="1"/>
  <c r="U22" i="1" s="1"/>
  <c r="F22" i="1"/>
  <c r="C22" i="1"/>
  <c r="B22" i="1"/>
  <c r="Z21" i="1"/>
  <c r="AA21" i="1" s="1"/>
  <c r="Y21" i="1"/>
  <c r="X21" i="1"/>
  <c r="W21" i="1"/>
  <c r="V21" i="1"/>
  <c r="T21" i="1"/>
  <c r="S21" i="1"/>
  <c r="Q21" i="1"/>
  <c r="O21" i="1"/>
  <c r="N21" i="1"/>
  <c r="M21" i="1"/>
  <c r="K21" i="1"/>
  <c r="I21" i="1"/>
  <c r="U21" i="1" s="1"/>
  <c r="F21" i="1"/>
  <c r="C21" i="1"/>
  <c r="B21" i="1"/>
  <c r="AC20" i="1"/>
  <c r="X20" i="1"/>
  <c r="Y20" i="1" s="1"/>
  <c r="W20" i="1"/>
  <c r="V20" i="1"/>
  <c r="Z20" i="1" s="1"/>
  <c r="AA20" i="1" s="1"/>
  <c r="T20" i="1"/>
  <c r="U20" i="1" s="1"/>
  <c r="S20" i="1"/>
  <c r="Q20" i="1"/>
  <c r="N20" i="1"/>
  <c r="O20" i="1" s="1"/>
  <c r="M20" i="1"/>
  <c r="K20" i="1"/>
  <c r="I20" i="1"/>
  <c r="F20" i="1"/>
  <c r="C20" i="1"/>
  <c r="B20" i="1"/>
  <c r="AA19" i="1"/>
  <c r="Z19" i="1"/>
  <c r="X19" i="1"/>
  <c r="Y19" i="1" s="1"/>
  <c r="W19" i="1"/>
  <c r="V19" i="1"/>
  <c r="T19" i="1"/>
  <c r="S19" i="1"/>
  <c r="Q19" i="1"/>
  <c r="N19" i="1"/>
  <c r="O19" i="1" s="1"/>
  <c r="M19" i="1"/>
  <c r="K19" i="1"/>
  <c r="I19" i="1"/>
  <c r="U19" i="1" s="1"/>
  <c r="F19" i="1"/>
  <c r="C19" i="1"/>
  <c r="B19" i="1"/>
  <c r="Z18" i="1"/>
  <c r="AA18" i="1" s="1"/>
  <c r="Y18" i="1"/>
  <c r="X18" i="1"/>
  <c r="V18" i="1"/>
  <c r="W18" i="1" s="1"/>
  <c r="T18" i="1"/>
  <c r="S18" i="1"/>
  <c r="Q18" i="1"/>
  <c r="N18" i="1"/>
  <c r="M18" i="1"/>
  <c r="K18" i="1"/>
  <c r="I18" i="1"/>
  <c r="U18" i="1" s="1"/>
  <c r="F18" i="1"/>
  <c r="O18" i="1" s="1"/>
  <c r="C18" i="1"/>
  <c r="B18" i="1"/>
  <c r="Y17" i="1"/>
  <c r="X17" i="1"/>
  <c r="V17" i="1"/>
  <c r="W17" i="1" s="1"/>
  <c r="T17" i="1"/>
  <c r="S17" i="1"/>
  <c r="Q17" i="1"/>
  <c r="O17" i="1"/>
  <c r="N17" i="1"/>
  <c r="M17" i="1"/>
  <c r="K17" i="1"/>
  <c r="I17" i="1"/>
  <c r="U17" i="1" s="1"/>
  <c r="F17" i="1"/>
  <c r="C17" i="1"/>
  <c r="B17" i="1"/>
  <c r="AC16" i="1"/>
  <c r="X16" i="1"/>
  <c r="Z16" i="1" s="1"/>
  <c r="AA16" i="1" s="1"/>
  <c r="W16" i="1"/>
  <c r="V16" i="1"/>
  <c r="T16" i="1"/>
  <c r="U16" i="1" s="1"/>
  <c r="S16" i="1"/>
  <c r="Q16" i="1"/>
  <c r="N16" i="1"/>
  <c r="O16" i="1" s="1"/>
  <c r="M16" i="1"/>
  <c r="K16" i="1"/>
  <c r="I16" i="1"/>
  <c r="F16" i="1"/>
  <c r="C16" i="1"/>
  <c r="B16" i="1"/>
  <c r="AC15" i="1"/>
  <c r="Y15" i="1"/>
  <c r="X15" i="1"/>
  <c r="W15" i="1"/>
  <c r="V15" i="1"/>
  <c r="Z15" i="1" s="1"/>
  <c r="AA15" i="1" s="1"/>
  <c r="T15" i="1"/>
  <c r="U15" i="1" s="1"/>
  <c r="S15" i="1"/>
  <c r="Q15" i="1"/>
  <c r="N15" i="1"/>
  <c r="M15" i="1"/>
  <c r="K15" i="1"/>
  <c r="I15" i="1"/>
  <c r="F15" i="1"/>
  <c r="O15" i="1" s="1"/>
  <c r="C15" i="1"/>
  <c r="B15" i="1"/>
  <c r="Y14" i="1"/>
  <c r="X14" i="1"/>
  <c r="V14" i="1"/>
  <c r="Z14" i="1" s="1"/>
  <c r="AA14" i="1" s="1"/>
  <c r="T14" i="1"/>
  <c r="S14" i="1"/>
  <c r="Q14" i="1"/>
  <c r="O14" i="1"/>
  <c r="N14" i="1"/>
  <c r="M14" i="1"/>
  <c r="K14" i="1"/>
  <c r="I14" i="1"/>
  <c r="U14" i="1" s="1"/>
  <c r="F14" i="1"/>
  <c r="C14" i="1"/>
  <c r="B14" i="1"/>
  <c r="Z13" i="1"/>
  <c r="AA13" i="1" s="1"/>
  <c r="Y13" i="1"/>
  <c r="X13" i="1"/>
  <c r="W13" i="1"/>
  <c r="V13" i="1"/>
  <c r="T13" i="1"/>
  <c r="S13" i="1"/>
  <c r="Q13" i="1"/>
  <c r="O13" i="1"/>
  <c r="N13" i="1"/>
  <c r="M13" i="1"/>
  <c r="K13" i="1"/>
  <c r="I13" i="1"/>
  <c r="U13" i="1" s="1"/>
  <c r="F13" i="1"/>
  <c r="C13" i="1"/>
  <c r="B13" i="1"/>
  <c r="AC12" i="1"/>
  <c r="X12" i="1"/>
  <c r="Y12" i="1" s="1"/>
  <c r="W12" i="1"/>
  <c r="V12" i="1"/>
  <c r="Z12" i="1" s="1"/>
  <c r="AA12" i="1" s="1"/>
  <c r="T12" i="1"/>
  <c r="T51" i="1" s="1"/>
  <c r="S12" i="1"/>
  <c r="Q12" i="1"/>
  <c r="N12" i="1"/>
  <c r="O12" i="1" s="1"/>
  <c r="M12" i="1"/>
  <c r="K12" i="1"/>
  <c r="I12" i="1"/>
  <c r="I51" i="1" s="1"/>
  <c r="AC51" i="1" s="1"/>
  <c r="F12" i="1"/>
  <c r="C12" i="1"/>
  <c r="B12" i="1"/>
  <c r="AA11" i="1"/>
  <c r="Z11" i="1"/>
  <c r="X11" i="1"/>
  <c r="Y11" i="1" s="1"/>
  <c r="W11" i="1"/>
  <c r="V11" i="1"/>
  <c r="V51" i="1" s="1"/>
  <c r="W51" i="1" s="1"/>
  <c r="T11" i="1"/>
  <c r="S11" i="1"/>
  <c r="Q11" i="1"/>
  <c r="N11" i="1"/>
  <c r="O11" i="1" s="1"/>
  <c r="M11" i="1"/>
  <c r="K11" i="1"/>
  <c r="I11" i="1"/>
  <c r="U11" i="1" s="1"/>
  <c r="F11" i="1"/>
  <c r="F51" i="1" s="1"/>
  <c r="C11" i="1"/>
  <c r="B11" i="1"/>
  <c r="N5" i="1"/>
  <c r="N4" i="1"/>
  <c r="U51" i="1" l="1"/>
  <c r="AC11" i="1"/>
  <c r="Z17" i="1"/>
  <c r="AA17" i="1" s="1"/>
  <c r="AC19" i="1"/>
  <c r="Z25" i="1"/>
  <c r="AA25" i="1" s="1"/>
  <c r="AC27" i="1"/>
  <c r="Z33" i="1"/>
  <c r="AA33" i="1" s="1"/>
  <c r="AC35" i="1"/>
  <c r="Z41" i="1"/>
  <c r="AA41" i="1" s="1"/>
  <c r="AC45" i="1"/>
  <c r="Z47" i="1"/>
  <c r="AA47" i="1" s="1"/>
  <c r="W50" i="1"/>
  <c r="N51" i="1"/>
  <c r="O51" i="1" s="1"/>
  <c r="AC14" i="1"/>
  <c r="AC22" i="1"/>
  <c r="AC30" i="1"/>
  <c r="AC38" i="1"/>
  <c r="AC46" i="1"/>
  <c r="AC17" i="1"/>
  <c r="AC25" i="1"/>
  <c r="AC33" i="1"/>
  <c r="AC41" i="1"/>
  <c r="AC47" i="1"/>
  <c r="X51" i="1"/>
  <c r="Y51" i="1" s="1"/>
  <c r="AC48" i="1"/>
  <c r="U12" i="1"/>
  <c r="W14" i="1"/>
  <c r="Y16" i="1"/>
  <c r="W22" i="1"/>
  <c r="Y24" i="1"/>
  <c r="W30" i="1"/>
  <c r="Y32" i="1"/>
  <c r="W38" i="1"/>
  <c r="Y40" i="1"/>
  <c r="Y44" i="1"/>
  <c r="W46" i="1"/>
  <c r="AC18" i="1"/>
  <c r="AC26" i="1"/>
  <c r="AC34" i="1"/>
  <c r="AC42" i="1"/>
  <c r="AC50" i="1"/>
  <c r="AC13" i="1"/>
  <c r="AC21" i="1"/>
  <c r="AC29" i="1"/>
  <c r="AC37" i="1"/>
  <c r="AC43" i="1"/>
  <c r="Z51" i="1" l="1"/>
  <c r="AA51" i="1" s="1"/>
</calcChain>
</file>

<file path=xl/sharedStrings.xml><?xml version="1.0" encoding="utf-8"?>
<sst xmlns="http://schemas.openxmlformats.org/spreadsheetml/2006/main" count="63" uniqueCount="36">
  <si>
    <t>TABEL 60</t>
  </si>
  <si>
    <t>ANGKA KESEMBUHAN DAN PENGOBATAN LENGKAP SERTA KEBERHASILAN PENGOBATAN TUBERKULOSIS SENSITIF OBAT (SO) MENURUT JENIS KELAMIN, KECAMATAN, DAN PUSKESMAS</t>
  </si>
  <si>
    <t>KABUPATEN/KOTA</t>
  </si>
  <si>
    <t>TAHUN</t>
  </si>
  <si>
    <t>NO</t>
  </si>
  <si>
    <t>KECAMATAN</t>
  </si>
  <si>
    <t>PUSKESMAS DAN FASYANKES LAINNYA</t>
  </si>
  <si>
    <t>JUMLAH KASUS TUBERKULOSIS PARU TERKONFIRMASI BAKTERIOLOGIS YANG DIOBATI DAN DILAPORKAN*)</t>
  </si>
  <si>
    <t>JUMLAH SEMUA KASUS TUBERKULOSIS YANG DIOBATI DAN DILAPORKAN*)</t>
  </si>
  <si>
    <r>
      <rPr>
        <b/>
        <sz val="12"/>
        <color rgb="FF000000"/>
        <rFont val="Arial"/>
      </rPr>
      <t>ANGKA KESEMBUHAN (</t>
    </r>
    <r>
      <rPr>
        <b/>
        <i/>
        <sz val="12"/>
        <color rgb="FF000000"/>
        <rFont val="Arial"/>
      </rPr>
      <t>CURE RATE</t>
    </r>
    <r>
      <rPr>
        <b/>
        <sz val="12"/>
        <color rgb="FF000000"/>
        <rFont val="Arial"/>
      </rPr>
      <t>) TUBERKULOSIS  PARU TERKONFIRMASI BAKTERIOLOGIS</t>
    </r>
  </si>
  <si>
    <r>
      <rPr>
        <b/>
        <sz val="12"/>
        <color rgb="FF000000"/>
        <rFont val="Arial"/>
      </rPr>
      <t xml:space="preserve">ANGKA PENGOBATAN LENGKAP
</t>
    </r>
    <r>
      <rPr>
        <b/>
        <i/>
        <sz val="12"/>
        <color rgb="FF000000"/>
        <rFont val="Arial"/>
      </rPr>
      <t>(COMPLETE RATE) SEMUA KASUS TUBERKULOSIS</t>
    </r>
  </si>
  <si>
    <r>
      <rPr>
        <b/>
        <sz val="12"/>
        <color rgb="FF000000"/>
        <rFont val="Arial"/>
      </rPr>
      <t xml:space="preserve">ANGKA KEBERHASILAN PENGOBATAN </t>
    </r>
    <r>
      <rPr>
        <b/>
        <i/>
        <sz val="12"/>
        <color rgb="FF000000"/>
        <rFont val="Arial"/>
      </rPr>
      <t xml:space="preserve">(SUCCESS RATE/SR) </t>
    </r>
    <r>
      <rPr>
        <b/>
        <sz val="12"/>
        <color rgb="FF000000"/>
        <rFont val="Arial"/>
      </rPr>
      <t>SEMUA KASUS TUBERKULOSIS</t>
    </r>
  </si>
  <si>
    <t>JUMLAH KEMATIAN SELAMA PENGOBATAN TUBERKULOSIS</t>
  </si>
  <si>
    <t>LAKI-LAKI</t>
  </si>
  <si>
    <t>PEREMPUAN</t>
  </si>
  <si>
    <t>LAKI-LAKI + PEREMPUAN</t>
  </si>
  <si>
    <t>L</t>
  </si>
  <si>
    <t>P</t>
  </si>
  <si>
    <t>L + P</t>
  </si>
  <si>
    <t>JUMLAH</t>
  </si>
  <si>
    <t>%</t>
  </si>
  <si>
    <t>RSUD dr. Harjono S</t>
  </si>
  <si>
    <t>RSUD Bantarangin</t>
  </si>
  <si>
    <t>RS Darmayu</t>
  </si>
  <si>
    <t>RS Aisyiyah</t>
  </si>
  <si>
    <t>RS Muhammadiyah</t>
  </si>
  <si>
    <t>RS muslimat</t>
  </si>
  <si>
    <t>RS Yasyfin Darussalam</t>
  </si>
  <si>
    <t>Klinik Rutan Kelas II B</t>
  </si>
  <si>
    <t>TOTAL</t>
  </si>
  <si>
    <t>Sumber: Bidang P2P</t>
  </si>
  <si>
    <r>
      <rPr>
        <sz val="12"/>
        <color rgb="FF000000"/>
        <rFont val="Arial"/>
      </rPr>
      <t xml:space="preserve">Keterangan: </t>
    </r>
  </si>
  <si>
    <t>*) Kasus Tuberkulosis diobati dan dilaporkan berdasarkan kohort yang sama dari kasus penemuan kasus yang dinilai kesembuhan dan pengobatan lengkap (kohort satu tahun sebelumnya)</t>
  </si>
  <si>
    <t xml:space="preserve">   Jumlah pasien adalah seluruh pasien Tuberkulosis yang ada di wilayah kerja puskesmas tersebut termasuk pasien yang ditemukan di RS, BBKPM/BPKPM/BP4, Lembaga Pemasyarakatan, </t>
  </si>
  <si>
    <t xml:space="preserve">   Rumah Tahanan, Dokter Praktek Mandiri, Klinik dll</t>
  </si>
  <si>
    <t xml:space="preserve">   Fasankes lainnya : rumah sakit pemerintah, Rumah sakit swasta, BBKPM/BKPM/BP4, klinik, dokter praktek mandiri (DPM), lapas/ rutan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</si>
</sst>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);\!\(#,##0\!\)"/>
    <numFmt numFmtId="165" formatCode="0.0"/>
    <numFmt numFmtId="166" formatCode="#,##0.0_);\(#,##0.0\)"/>
  </numFmts>
  <fonts count="5">
    <font>
      <sz val="11"/>
      <color rgb="FF000000"/>
      <name val="Calibri"/>
      <scheme val="minor"/>
    </font>
    <font>
      <b/>
      <sz val="12"/>
      <color rgb="FF000000"/>
      <name val="Arial"/>
    </font>
    <font>
      <sz val="12"/>
      <color rgb="FF000000"/>
      <name val="Arial"/>
    </font>
    <font>
      <sz val="11"/>
      <name val="Calibri"/>
    </font>
    <font>
      <b/>
      <i/>
      <sz val="12"/>
      <color rgb="FF000000"/>
      <name val="Arial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164" fontId="2" fillId="0" borderId="15" xfId="0" applyNumberFormat="1" applyFont="1" applyBorder="1" applyAlignment="1">
      <alignment horizontal="right"/>
    </xf>
    <xf numFmtId="164" fontId="2" fillId="0" borderId="15" xfId="0" applyNumberFormat="1" applyFont="1" applyBorder="1" applyAlignment="1">
      <alignment vertical="center"/>
    </xf>
    <xf numFmtId="165" fontId="2" fillId="0" borderId="15" xfId="0" applyNumberFormat="1" applyFont="1" applyBorder="1" applyAlignment="1">
      <alignment vertical="center"/>
    </xf>
    <xf numFmtId="3" fontId="2" fillId="0" borderId="15" xfId="0" applyNumberFormat="1" applyFont="1" applyBorder="1" applyAlignment="1">
      <alignment vertical="center"/>
    </xf>
    <xf numFmtId="165" fontId="2" fillId="0" borderId="15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/>
    <xf numFmtId="0" fontId="1" fillId="0" borderId="15" xfId="0" applyFont="1" applyBorder="1" applyAlignment="1">
      <alignment vertical="center"/>
    </xf>
    <xf numFmtId="164" fontId="1" fillId="0" borderId="15" xfId="0" applyNumberFormat="1" applyFont="1" applyBorder="1" applyAlignment="1">
      <alignment vertical="center"/>
    </xf>
    <xf numFmtId="165" fontId="1" fillId="0" borderId="15" xfId="0" applyNumberFormat="1" applyFont="1" applyBorder="1" applyAlignment="1">
      <alignment vertical="center"/>
    </xf>
    <xf numFmtId="165" fontId="1" fillId="0" borderId="15" xfId="0" applyNumberFormat="1" applyFont="1" applyBorder="1" applyAlignment="1">
      <alignment horizontal="right" vertical="center"/>
    </xf>
    <xf numFmtId="166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X%20PROFILKES%20KABUPATEN%20PONOROG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Akurasi"/>
      <sheetName val="KonsistensiAntarTahun"/>
      <sheetName val="Konsistensi"/>
      <sheetName val="Akurasi-2"/>
    </sheetNames>
    <sheetDataSet>
      <sheetData sheetId="0"/>
      <sheetData sheetId="1">
        <row r="5">
          <cell r="F5" t="str">
            <v>PONOROGO</v>
          </cell>
        </row>
        <row r="6">
          <cell r="F6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9">
          <cell r="B9" t="str">
            <v>Ngrayun</v>
          </cell>
          <cell r="C9" t="str">
            <v>Ngrayun</v>
          </cell>
        </row>
        <row r="10">
          <cell r="C10" t="str">
            <v>Selur</v>
          </cell>
        </row>
        <row r="11">
          <cell r="B11" t="str">
            <v>Slahung</v>
          </cell>
          <cell r="C11" t="str">
            <v>Slahung</v>
          </cell>
        </row>
        <row r="12">
          <cell r="C12" t="str">
            <v>Nailan</v>
          </cell>
        </row>
        <row r="13">
          <cell r="B13" t="str">
            <v>Bungkal</v>
          </cell>
          <cell r="C13" t="str">
            <v>Bungkal</v>
          </cell>
        </row>
        <row r="14">
          <cell r="B14" t="str">
            <v>Sambit</v>
          </cell>
          <cell r="C14" t="str">
            <v>Sambit</v>
          </cell>
        </row>
        <row r="15">
          <cell r="C15" t="str">
            <v>Wringinanom</v>
          </cell>
        </row>
        <row r="16">
          <cell r="B16" t="str">
            <v>Sawoo</v>
          </cell>
          <cell r="C16" t="str">
            <v>Sawoo</v>
          </cell>
        </row>
        <row r="17">
          <cell r="C17" t="str">
            <v>Bondrang</v>
          </cell>
        </row>
        <row r="18">
          <cell r="B18" t="str">
            <v>Sooko</v>
          </cell>
          <cell r="C18" t="str">
            <v>Sooko</v>
          </cell>
        </row>
        <row r="19">
          <cell r="B19" t="str">
            <v>Pudak</v>
          </cell>
          <cell r="C19" t="str">
            <v>Pudak</v>
          </cell>
        </row>
        <row r="20">
          <cell r="B20" t="str">
            <v>Pulung</v>
          </cell>
          <cell r="C20" t="str">
            <v>Pulung</v>
          </cell>
        </row>
        <row r="21">
          <cell r="C21" t="str">
            <v>Kesugihan</v>
          </cell>
        </row>
        <row r="22">
          <cell r="B22" t="str">
            <v>Mlarak</v>
          </cell>
          <cell r="C22" t="str">
            <v>Mlarak</v>
          </cell>
        </row>
        <row r="23">
          <cell r="B23" t="str">
            <v>Siman</v>
          </cell>
          <cell r="C23" t="str">
            <v>Siman</v>
          </cell>
        </row>
        <row r="24">
          <cell r="C24" t="str">
            <v>Ronowijayan</v>
          </cell>
        </row>
        <row r="25">
          <cell r="B25" t="str">
            <v>Jetis</v>
          </cell>
          <cell r="C25" t="str">
            <v>Jetis</v>
          </cell>
        </row>
        <row r="26">
          <cell r="B26" t="str">
            <v>Balong</v>
          </cell>
          <cell r="C26" t="str">
            <v>Balong</v>
          </cell>
        </row>
        <row r="27">
          <cell r="B27" t="str">
            <v>Kauman</v>
          </cell>
          <cell r="C27" t="str">
            <v>Kauman</v>
          </cell>
        </row>
        <row r="28">
          <cell r="C28" t="str">
            <v>Ngrandu</v>
          </cell>
        </row>
        <row r="29">
          <cell r="B29" t="str">
            <v>Jambon</v>
          </cell>
          <cell r="C29" t="str">
            <v>Jambon</v>
          </cell>
        </row>
        <row r="30">
          <cell r="B30" t="str">
            <v>Badegan</v>
          </cell>
          <cell r="C30" t="str">
            <v>Badegan</v>
          </cell>
        </row>
        <row r="31">
          <cell r="B31" t="str">
            <v>Sampung</v>
          </cell>
          <cell r="C31" t="str">
            <v>Sampung</v>
          </cell>
        </row>
        <row r="32">
          <cell r="C32" t="str">
            <v>Kunti</v>
          </cell>
        </row>
        <row r="33">
          <cell r="B33" t="str">
            <v>Sukorejo</v>
          </cell>
          <cell r="C33" t="str">
            <v>Sukorejo</v>
          </cell>
        </row>
        <row r="34">
          <cell r="B34" t="str">
            <v>Ponorogo</v>
          </cell>
          <cell r="C34" t="str">
            <v>Po. Utara</v>
          </cell>
        </row>
        <row r="35">
          <cell r="C35" t="str">
            <v>Po. Selatan</v>
          </cell>
        </row>
        <row r="36">
          <cell r="B36" t="str">
            <v>Babadan</v>
          </cell>
          <cell r="C36" t="str">
            <v>Babadan</v>
          </cell>
        </row>
        <row r="37">
          <cell r="C37" t="str">
            <v>Sukosari</v>
          </cell>
        </row>
        <row r="38">
          <cell r="B38" t="str">
            <v>Jenangan</v>
          </cell>
          <cell r="C38" t="str">
            <v>Jenangan</v>
          </cell>
        </row>
        <row r="39">
          <cell r="C39" t="str">
            <v>Setono</v>
          </cell>
        </row>
        <row r="40">
          <cell r="B40" t="str">
            <v>Ngebel</v>
          </cell>
          <cell r="C40" t="str">
            <v>Ngebel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72D02-81FC-42E6-A986-2D1B99B7DAC5}">
  <sheetPr>
    <pageSetUpPr fitToPage="1"/>
  </sheetPr>
  <dimension ref="A1:AC1000"/>
  <sheetViews>
    <sheetView tabSelected="1" topLeftCell="A37" workbookViewId="0"/>
  </sheetViews>
  <sheetFormatPr defaultColWidth="14.42578125" defaultRowHeight="15" customHeight="1"/>
  <cols>
    <col min="1" max="1" width="5.7109375" style="3" customWidth="1"/>
    <col min="2" max="3" width="21.7109375" style="3" customWidth="1"/>
    <col min="4" max="9" width="9.7109375" style="3" customWidth="1"/>
    <col min="10" max="27" width="11.28515625" style="3" customWidth="1"/>
    <col min="28" max="28" width="11.42578125" style="3" customWidth="1"/>
    <col min="29" max="29" width="11.7109375" style="3" customWidth="1"/>
    <col min="30" max="16384" width="14.42578125" style="3"/>
  </cols>
  <sheetData>
    <row r="1" spans="1:29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15.7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15.75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29" ht="15.75">
      <c r="A4" s="4"/>
      <c r="B4" s="4"/>
      <c r="C4" s="4"/>
      <c r="D4" s="4"/>
      <c r="E4" s="7"/>
      <c r="F4" s="7"/>
      <c r="G4" s="4"/>
      <c r="H4" s="4"/>
      <c r="I4" s="4"/>
      <c r="J4" s="4"/>
      <c r="K4" s="4"/>
      <c r="L4" s="4"/>
      <c r="M4" s="8" t="s">
        <v>2</v>
      </c>
      <c r="N4" s="9" t="str">
        <f>'[1]1'!$F$5</f>
        <v>PONOROGO</v>
      </c>
      <c r="O4" s="4"/>
      <c r="P4" s="4"/>
      <c r="Q4" s="4"/>
      <c r="R4" s="4"/>
      <c r="S4" s="4"/>
      <c r="T4" s="4"/>
      <c r="U4" s="4"/>
      <c r="V4" s="10"/>
      <c r="W4" s="10"/>
      <c r="X4" s="10"/>
      <c r="Y4" s="4"/>
      <c r="Z4" s="4"/>
      <c r="AA4" s="4"/>
      <c r="AB4" s="4"/>
      <c r="AC4" s="4"/>
    </row>
    <row r="5" spans="1:29" ht="15.75">
      <c r="A5" s="4"/>
      <c r="B5" s="4"/>
      <c r="C5" s="4"/>
      <c r="D5" s="4"/>
      <c r="E5" s="7"/>
      <c r="F5" s="7"/>
      <c r="G5" s="4"/>
      <c r="H5" s="4"/>
      <c r="I5" s="4"/>
      <c r="J5" s="4"/>
      <c r="K5" s="4"/>
      <c r="L5" s="4"/>
      <c r="M5" s="8" t="s">
        <v>3</v>
      </c>
      <c r="N5" s="9">
        <f>'[1]1'!$F$6</f>
        <v>2025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ht="15.75" thickBot="1">
      <c r="A6" s="11"/>
      <c r="B6" s="6"/>
      <c r="C6" s="6"/>
      <c r="D6" s="12"/>
      <c r="E6" s="12"/>
      <c r="F6" s="1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54" customHeight="1">
      <c r="A7" s="13" t="s">
        <v>4</v>
      </c>
      <c r="B7" s="13" t="s">
        <v>5</v>
      </c>
      <c r="C7" s="14" t="s">
        <v>6</v>
      </c>
      <c r="D7" s="15" t="s">
        <v>7</v>
      </c>
      <c r="E7" s="16"/>
      <c r="F7" s="17"/>
      <c r="G7" s="15" t="s">
        <v>8</v>
      </c>
      <c r="H7" s="16"/>
      <c r="I7" s="17"/>
      <c r="J7" s="18" t="s">
        <v>9</v>
      </c>
      <c r="K7" s="19"/>
      <c r="L7" s="19"/>
      <c r="M7" s="19"/>
      <c r="N7" s="19"/>
      <c r="O7" s="20"/>
      <c r="P7" s="18" t="s">
        <v>10</v>
      </c>
      <c r="Q7" s="19"/>
      <c r="R7" s="19"/>
      <c r="S7" s="19"/>
      <c r="T7" s="19"/>
      <c r="U7" s="20"/>
      <c r="V7" s="21" t="s">
        <v>11</v>
      </c>
      <c r="W7" s="16"/>
      <c r="X7" s="16"/>
      <c r="Y7" s="16"/>
      <c r="Z7" s="16"/>
      <c r="AA7" s="17"/>
      <c r="AB7" s="21" t="s">
        <v>12</v>
      </c>
      <c r="AC7" s="17"/>
    </row>
    <row r="8" spans="1:29" ht="39.75" customHeight="1">
      <c r="A8" s="22"/>
      <c r="B8" s="22"/>
      <c r="C8" s="22"/>
      <c r="D8" s="23"/>
      <c r="E8" s="24"/>
      <c r="F8" s="25"/>
      <c r="G8" s="23"/>
      <c r="H8" s="24"/>
      <c r="I8" s="25"/>
      <c r="J8" s="26" t="s">
        <v>13</v>
      </c>
      <c r="K8" s="27"/>
      <c r="L8" s="26" t="s">
        <v>14</v>
      </c>
      <c r="M8" s="27"/>
      <c r="N8" s="28" t="s">
        <v>15</v>
      </c>
      <c r="O8" s="27"/>
      <c r="P8" s="26" t="s">
        <v>13</v>
      </c>
      <c r="Q8" s="27"/>
      <c r="R8" s="26" t="s">
        <v>14</v>
      </c>
      <c r="S8" s="27"/>
      <c r="T8" s="28" t="s">
        <v>15</v>
      </c>
      <c r="U8" s="27"/>
      <c r="V8" s="26" t="s">
        <v>13</v>
      </c>
      <c r="W8" s="27"/>
      <c r="X8" s="26" t="s">
        <v>14</v>
      </c>
      <c r="Y8" s="27"/>
      <c r="Z8" s="28" t="s">
        <v>15</v>
      </c>
      <c r="AA8" s="27"/>
      <c r="AB8" s="23"/>
      <c r="AC8" s="25"/>
    </row>
    <row r="9" spans="1:29" ht="33.75" customHeight="1">
      <c r="A9" s="29"/>
      <c r="B9" s="29"/>
      <c r="C9" s="29"/>
      <c r="D9" s="30" t="s">
        <v>16</v>
      </c>
      <c r="E9" s="30" t="s">
        <v>17</v>
      </c>
      <c r="F9" s="30" t="s">
        <v>18</v>
      </c>
      <c r="G9" s="30" t="s">
        <v>16</v>
      </c>
      <c r="H9" s="30" t="s">
        <v>17</v>
      </c>
      <c r="I9" s="30" t="s">
        <v>18</v>
      </c>
      <c r="J9" s="31" t="s">
        <v>19</v>
      </c>
      <c r="K9" s="31" t="s">
        <v>20</v>
      </c>
      <c r="L9" s="31" t="s">
        <v>19</v>
      </c>
      <c r="M9" s="31" t="s">
        <v>20</v>
      </c>
      <c r="N9" s="31" t="s">
        <v>19</v>
      </c>
      <c r="O9" s="30" t="s">
        <v>20</v>
      </c>
      <c r="P9" s="31" t="s">
        <v>19</v>
      </c>
      <c r="Q9" s="31" t="s">
        <v>20</v>
      </c>
      <c r="R9" s="31" t="s">
        <v>19</v>
      </c>
      <c r="S9" s="32" t="s">
        <v>20</v>
      </c>
      <c r="T9" s="31" t="s">
        <v>19</v>
      </c>
      <c r="U9" s="30" t="s">
        <v>20</v>
      </c>
      <c r="V9" s="31" t="s">
        <v>19</v>
      </c>
      <c r="W9" s="31" t="s">
        <v>20</v>
      </c>
      <c r="X9" s="31" t="s">
        <v>19</v>
      </c>
      <c r="Y9" s="31" t="s">
        <v>20</v>
      </c>
      <c r="Z9" s="31" t="s">
        <v>19</v>
      </c>
      <c r="AA9" s="31" t="s">
        <v>20</v>
      </c>
      <c r="AB9" s="31" t="s">
        <v>19</v>
      </c>
      <c r="AC9" s="31" t="s">
        <v>20</v>
      </c>
    </row>
    <row r="10" spans="1:29" ht="18" customHeight="1">
      <c r="A10" s="33">
        <v>1</v>
      </c>
      <c r="B10" s="34">
        <v>2</v>
      </c>
      <c r="C10" s="33">
        <v>3</v>
      </c>
      <c r="D10" s="33">
        <v>4</v>
      </c>
      <c r="E10" s="34">
        <v>5</v>
      </c>
      <c r="F10" s="33">
        <v>6</v>
      </c>
      <c r="G10" s="33">
        <v>7</v>
      </c>
      <c r="H10" s="34">
        <v>8</v>
      </c>
      <c r="I10" s="33">
        <v>9</v>
      </c>
      <c r="J10" s="33">
        <v>10</v>
      </c>
      <c r="K10" s="34">
        <v>11</v>
      </c>
      <c r="L10" s="33">
        <v>12</v>
      </c>
      <c r="M10" s="33">
        <v>13</v>
      </c>
      <c r="N10" s="34">
        <v>14</v>
      </c>
      <c r="O10" s="33">
        <v>15</v>
      </c>
      <c r="P10" s="33">
        <v>16</v>
      </c>
      <c r="Q10" s="34">
        <v>17</v>
      </c>
      <c r="R10" s="33">
        <v>18</v>
      </c>
      <c r="S10" s="33">
        <v>19</v>
      </c>
      <c r="T10" s="34">
        <v>20</v>
      </c>
      <c r="U10" s="33">
        <v>21</v>
      </c>
      <c r="V10" s="33">
        <v>22</v>
      </c>
      <c r="W10" s="34">
        <v>23</v>
      </c>
      <c r="X10" s="33">
        <v>24</v>
      </c>
      <c r="Y10" s="33">
        <v>25</v>
      </c>
      <c r="Z10" s="34">
        <v>26</v>
      </c>
      <c r="AA10" s="33">
        <v>27</v>
      </c>
      <c r="AB10" s="33">
        <v>28</v>
      </c>
      <c r="AC10" s="33">
        <v>29</v>
      </c>
    </row>
    <row r="11" spans="1:29">
      <c r="A11" s="35">
        <v>1</v>
      </c>
      <c r="B11" s="36" t="str">
        <f>'[1]11'!B9</f>
        <v>Ngrayun</v>
      </c>
      <c r="C11" s="36" t="str">
        <f>'[1]11'!C9</f>
        <v>Ngrayun</v>
      </c>
      <c r="D11" s="37">
        <v>13</v>
      </c>
      <c r="E11" s="37">
        <v>3</v>
      </c>
      <c r="F11" s="38">
        <f t="shared" ref="F11:F50" si="0">SUM(D11,E11)</f>
        <v>16</v>
      </c>
      <c r="G11" s="37">
        <v>27</v>
      </c>
      <c r="H11" s="37">
        <v>6</v>
      </c>
      <c r="I11" s="38">
        <f t="shared" ref="I11:I50" si="1">SUM(G11,H11)</f>
        <v>33</v>
      </c>
      <c r="J11" s="37">
        <v>0</v>
      </c>
      <c r="K11" s="39">
        <f t="shared" ref="K11:K51" si="2">J11/D11*100</f>
        <v>0</v>
      </c>
      <c r="L11" s="37">
        <v>0</v>
      </c>
      <c r="M11" s="39">
        <f t="shared" ref="M11:M51" si="3">L11/E11*100</f>
        <v>0</v>
      </c>
      <c r="N11" s="38">
        <f t="shared" ref="N11:N50" si="4">J11+L11</f>
        <v>0</v>
      </c>
      <c r="O11" s="39">
        <f t="shared" ref="O11:O51" si="5">N11/F11*100</f>
        <v>0</v>
      </c>
      <c r="P11" s="37">
        <v>27</v>
      </c>
      <c r="Q11" s="39">
        <f t="shared" ref="Q11:Q51" si="6">P11/G11*100</f>
        <v>100</v>
      </c>
      <c r="R11" s="37">
        <v>6</v>
      </c>
      <c r="S11" s="39">
        <f t="shared" ref="S11:S51" si="7">R11/H11*100</f>
        <v>100</v>
      </c>
      <c r="T11" s="38">
        <f t="shared" ref="T11:T50" si="8">P11+R11</f>
        <v>33</v>
      </c>
      <c r="U11" s="39">
        <f t="shared" ref="U11:U51" si="9">T11/I11*100</f>
        <v>100</v>
      </c>
      <c r="V11" s="40">
        <f t="shared" ref="V11:V50" si="10">J11+P11</f>
        <v>27</v>
      </c>
      <c r="W11" s="39">
        <f t="shared" ref="W11:W51" si="11">V11/G11*100</f>
        <v>100</v>
      </c>
      <c r="X11" s="40">
        <f t="shared" ref="X11:X50" si="12">L11+R11</f>
        <v>6</v>
      </c>
      <c r="Y11" s="39">
        <f t="shared" ref="Y11:Y51" si="13">X11/H11*100</f>
        <v>100</v>
      </c>
      <c r="Z11" s="40">
        <f t="shared" ref="Z11:Z50" si="14">V11+X11</f>
        <v>33</v>
      </c>
      <c r="AA11" s="39">
        <f t="shared" ref="AA11:AA51" si="15">Z11/I11*100</f>
        <v>100</v>
      </c>
      <c r="AB11" s="37">
        <v>0</v>
      </c>
      <c r="AC11" s="41">
        <f t="shared" ref="AC11:AC51" si="16">AB11/I11*100</f>
        <v>0</v>
      </c>
    </row>
    <row r="12" spans="1:29">
      <c r="A12" s="35">
        <v>2</v>
      </c>
      <c r="B12" s="36">
        <f>'[1]11'!B10</f>
        <v>0</v>
      </c>
      <c r="C12" s="36" t="str">
        <f>'[1]11'!C10</f>
        <v>Selur</v>
      </c>
      <c r="D12" s="37">
        <v>0</v>
      </c>
      <c r="E12" s="37">
        <v>0</v>
      </c>
      <c r="F12" s="38">
        <f t="shared" si="0"/>
        <v>0</v>
      </c>
      <c r="G12" s="37">
        <v>0</v>
      </c>
      <c r="H12" s="37">
        <v>0</v>
      </c>
      <c r="I12" s="38">
        <f t="shared" si="1"/>
        <v>0</v>
      </c>
      <c r="J12" s="37">
        <v>0</v>
      </c>
      <c r="K12" s="39" t="e">
        <f t="shared" si="2"/>
        <v>#DIV/0!</v>
      </c>
      <c r="L12" s="37">
        <v>0</v>
      </c>
      <c r="M12" s="39" t="e">
        <f t="shared" si="3"/>
        <v>#DIV/0!</v>
      </c>
      <c r="N12" s="38">
        <f t="shared" si="4"/>
        <v>0</v>
      </c>
      <c r="O12" s="39" t="e">
        <f t="shared" si="5"/>
        <v>#DIV/0!</v>
      </c>
      <c r="P12" s="37">
        <v>0</v>
      </c>
      <c r="Q12" s="39" t="e">
        <f t="shared" si="6"/>
        <v>#DIV/0!</v>
      </c>
      <c r="R12" s="37">
        <v>0</v>
      </c>
      <c r="S12" s="39" t="e">
        <f t="shared" si="7"/>
        <v>#DIV/0!</v>
      </c>
      <c r="T12" s="38">
        <f t="shared" si="8"/>
        <v>0</v>
      </c>
      <c r="U12" s="39" t="e">
        <f t="shared" si="9"/>
        <v>#DIV/0!</v>
      </c>
      <c r="V12" s="40">
        <f t="shared" si="10"/>
        <v>0</v>
      </c>
      <c r="W12" s="39" t="e">
        <f t="shared" si="11"/>
        <v>#DIV/0!</v>
      </c>
      <c r="X12" s="40">
        <f t="shared" si="12"/>
        <v>0</v>
      </c>
      <c r="Y12" s="39" t="e">
        <f t="shared" si="13"/>
        <v>#DIV/0!</v>
      </c>
      <c r="Z12" s="40">
        <f t="shared" si="14"/>
        <v>0</v>
      </c>
      <c r="AA12" s="39" t="e">
        <f t="shared" si="15"/>
        <v>#DIV/0!</v>
      </c>
      <c r="AB12" s="37">
        <v>0</v>
      </c>
      <c r="AC12" s="41" t="e">
        <f t="shared" si="16"/>
        <v>#DIV/0!</v>
      </c>
    </row>
    <row r="13" spans="1:29">
      <c r="A13" s="35">
        <v>3</v>
      </c>
      <c r="B13" s="36" t="str">
        <f>'[1]11'!B11</f>
        <v>Slahung</v>
      </c>
      <c r="C13" s="36" t="str">
        <f>'[1]11'!C11</f>
        <v>Slahung</v>
      </c>
      <c r="D13" s="37">
        <v>5</v>
      </c>
      <c r="E13" s="37">
        <v>3</v>
      </c>
      <c r="F13" s="38">
        <f t="shared" si="0"/>
        <v>8</v>
      </c>
      <c r="G13" s="37">
        <v>9</v>
      </c>
      <c r="H13" s="37">
        <v>7</v>
      </c>
      <c r="I13" s="38">
        <f t="shared" si="1"/>
        <v>16</v>
      </c>
      <c r="J13" s="37">
        <v>3</v>
      </c>
      <c r="K13" s="39">
        <f t="shared" si="2"/>
        <v>60</v>
      </c>
      <c r="L13" s="37">
        <v>1</v>
      </c>
      <c r="M13" s="39">
        <f t="shared" si="3"/>
        <v>33.333333333333329</v>
      </c>
      <c r="N13" s="38">
        <f t="shared" si="4"/>
        <v>4</v>
      </c>
      <c r="O13" s="39">
        <f t="shared" si="5"/>
        <v>50</v>
      </c>
      <c r="P13" s="37">
        <v>5</v>
      </c>
      <c r="Q13" s="39">
        <f t="shared" si="6"/>
        <v>55.555555555555557</v>
      </c>
      <c r="R13" s="37">
        <v>6</v>
      </c>
      <c r="S13" s="39">
        <f t="shared" si="7"/>
        <v>85.714285714285708</v>
      </c>
      <c r="T13" s="38">
        <f t="shared" si="8"/>
        <v>11</v>
      </c>
      <c r="U13" s="39">
        <f t="shared" si="9"/>
        <v>68.75</v>
      </c>
      <c r="V13" s="40">
        <f t="shared" si="10"/>
        <v>8</v>
      </c>
      <c r="W13" s="39">
        <f t="shared" si="11"/>
        <v>88.888888888888886</v>
      </c>
      <c r="X13" s="40">
        <f t="shared" si="12"/>
        <v>7</v>
      </c>
      <c r="Y13" s="39">
        <f t="shared" si="13"/>
        <v>100</v>
      </c>
      <c r="Z13" s="40">
        <f t="shared" si="14"/>
        <v>15</v>
      </c>
      <c r="AA13" s="39">
        <f t="shared" si="15"/>
        <v>93.75</v>
      </c>
      <c r="AB13" s="37">
        <v>1</v>
      </c>
      <c r="AC13" s="41">
        <f t="shared" si="16"/>
        <v>6.25</v>
      </c>
    </row>
    <row r="14" spans="1:29">
      <c r="A14" s="35">
        <v>4</v>
      </c>
      <c r="B14" s="36">
        <f>'[1]11'!B12</f>
        <v>0</v>
      </c>
      <c r="C14" s="36" t="str">
        <f>'[1]11'!C12</f>
        <v>Nailan</v>
      </c>
      <c r="D14" s="37">
        <v>4</v>
      </c>
      <c r="E14" s="37">
        <v>2</v>
      </c>
      <c r="F14" s="38">
        <f t="shared" si="0"/>
        <v>6</v>
      </c>
      <c r="G14" s="37">
        <v>11</v>
      </c>
      <c r="H14" s="37">
        <v>8</v>
      </c>
      <c r="I14" s="38">
        <f t="shared" si="1"/>
        <v>19</v>
      </c>
      <c r="J14" s="37">
        <v>4</v>
      </c>
      <c r="K14" s="39">
        <f t="shared" si="2"/>
        <v>100</v>
      </c>
      <c r="L14" s="37">
        <v>2</v>
      </c>
      <c r="M14" s="39">
        <f t="shared" si="3"/>
        <v>100</v>
      </c>
      <c r="N14" s="38">
        <f t="shared" si="4"/>
        <v>6</v>
      </c>
      <c r="O14" s="39">
        <f t="shared" si="5"/>
        <v>100</v>
      </c>
      <c r="P14" s="37">
        <v>7</v>
      </c>
      <c r="Q14" s="39">
        <f t="shared" si="6"/>
        <v>63.636363636363633</v>
      </c>
      <c r="R14" s="37">
        <v>5</v>
      </c>
      <c r="S14" s="39">
        <f t="shared" si="7"/>
        <v>62.5</v>
      </c>
      <c r="T14" s="38">
        <f t="shared" si="8"/>
        <v>12</v>
      </c>
      <c r="U14" s="39">
        <f t="shared" si="9"/>
        <v>63.157894736842103</v>
      </c>
      <c r="V14" s="40">
        <f t="shared" si="10"/>
        <v>11</v>
      </c>
      <c r="W14" s="39">
        <f t="shared" si="11"/>
        <v>100</v>
      </c>
      <c r="X14" s="40">
        <f t="shared" si="12"/>
        <v>7</v>
      </c>
      <c r="Y14" s="39">
        <f t="shared" si="13"/>
        <v>87.5</v>
      </c>
      <c r="Z14" s="40">
        <f t="shared" si="14"/>
        <v>18</v>
      </c>
      <c r="AA14" s="39">
        <f t="shared" si="15"/>
        <v>94.73684210526315</v>
      </c>
      <c r="AB14" s="37">
        <v>1</v>
      </c>
      <c r="AC14" s="41">
        <f t="shared" si="16"/>
        <v>5.2631578947368416</v>
      </c>
    </row>
    <row r="15" spans="1:29">
      <c r="A15" s="35">
        <v>5</v>
      </c>
      <c r="B15" s="36" t="str">
        <f>'[1]11'!B13</f>
        <v>Bungkal</v>
      </c>
      <c r="C15" s="36" t="str">
        <f>'[1]11'!C13</f>
        <v>Bungkal</v>
      </c>
      <c r="D15" s="37">
        <v>7</v>
      </c>
      <c r="E15" s="37">
        <v>1</v>
      </c>
      <c r="F15" s="38">
        <f t="shared" si="0"/>
        <v>8</v>
      </c>
      <c r="G15" s="37">
        <v>13</v>
      </c>
      <c r="H15" s="37">
        <v>12</v>
      </c>
      <c r="I15" s="38">
        <f t="shared" si="1"/>
        <v>25</v>
      </c>
      <c r="J15" s="37">
        <v>6</v>
      </c>
      <c r="K15" s="39">
        <f t="shared" si="2"/>
        <v>85.714285714285708</v>
      </c>
      <c r="L15" s="37">
        <v>1</v>
      </c>
      <c r="M15" s="39">
        <f t="shared" si="3"/>
        <v>100</v>
      </c>
      <c r="N15" s="38">
        <f t="shared" si="4"/>
        <v>7</v>
      </c>
      <c r="O15" s="39">
        <f t="shared" si="5"/>
        <v>87.5</v>
      </c>
      <c r="P15" s="37">
        <v>6</v>
      </c>
      <c r="Q15" s="39">
        <f t="shared" si="6"/>
        <v>46.153846153846153</v>
      </c>
      <c r="R15" s="37">
        <v>11</v>
      </c>
      <c r="S15" s="39">
        <f t="shared" si="7"/>
        <v>91.666666666666657</v>
      </c>
      <c r="T15" s="38">
        <f t="shared" si="8"/>
        <v>17</v>
      </c>
      <c r="U15" s="39">
        <f t="shared" si="9"/>
        <v>68</v>
      </c>
      <c r="V15" s="40">
        <f t="shared" si="10"/>
        <v>12</v>
      </c>
      <c r="W15" s="39">
        <f t="shared" si="11"/>
        <v>92.307692307692307</v>
      </c>
      <c r="X15" s="40">
        <f t="shared" si="12"/>
        <v>12</v>
      </c>
      <c r="Y15" s="39">
        <f t="shared" si="13"/>
        <v>100</v>
      </c>
      <c r="Z15" s="40">
        <f t="shared" si="14"/>
        <v>24</v>
      </c>
      <c r="AA15" s="39">
        <f t="shared" si="15"/>
        <v>96</v>
      </c>
      <c r="AB15" s="37">
        <v>1</v>
      </c>
      <c r="AC15" s="41">
        <f t="shared" si="16"/>
        <v>4</v>
      </c>
    </row>
    <row r="16" spans="1:29">
      <c r="A16" s="35">
        <v>6</v>
      </c>
      <c r="B16" s="36" t="str">
        <f>'[1]11'!B14</f>
        <v>Sambit</v>
      </c>
      <c r="C16" s="36" t="str">
        <f>'[1]11'!C14</f>
        <v>Sambit</v>
      </c>
      <c r="D16" s="37">
        <v>9</v>
      </c>
      <c r="E16" s="37">
        <v>6</v>
      </c>
      <c r="F16" s="38">
        <f t="shared" si="0"/>
        <v>15</v>
      </c>
      <c r="G16" s="37">
        <v>14</v>
      </c>
      <c r="H16" s="37">
        <v>11</v>
      </c>
      <c r="I16" s="38">
        <f t="shared" si="1"/>
        <v>25</v>
      </c>
      <c r="J16" s="37">
        <v>7</v>
      </c>
      <c r="K16" s="39">
        <f t="shared" si="2"/>
        <v>77.777777777777786</v>
      </c>
      <c r="L16" s="37">
        <v>5</v>
      </c>
      <c r="M16" s="39">
        <f t="shared" si="3"/>
        <v>83.333333333333343</v>
      </c>
      <c r="N16" s="38">
        <f t="shared" si="4"/>
        <v>12</v>
      </c>
      <c r="O16" s="39">
        <f t="shared" si="5"/>
        <v>80</v>
      </c>
      <c r="P16" s="37">
        <v>4</v>
      </c>
      <c r="Q16" s="39">
        <f t="shared" si="6"/>
        <v>28.571428571428569</v>
      </c>
      <c r="R16" s="37">
        <v>6</v>
      </c>
      <c r="S16" s="39">
        <f t="shared" si="7"/>
        <v>54.54545454545454</v>
      </c>
      <c r="T16" s="38">
        <f t="shared" si="8"/>
        <v>10</v>
      </c>
      <c r="U16" s="39">
        <f t="shared" si="9"/>
        <v>40</v>
      </c>
      <c r="V16" s="40">
        <f t="shared" si="10"/>
        <v>11</v>
      </c>
      <c r="W16" s="39">
        <f t="shared" si="11"/>
        <v>78.571428571428569</v>
      </c>
      <c r="X16" s="40">
        <f t="shared" si="12"/>
        <v>11</v>
      </c>
      <c r="Y16" s="39">
        <f t="shared" si="13"/>
        <v>100</v>
      </c>
      <c r="Z16" s="40">
        <f t="shared" si="14"/>
        <v>22</v>
      </c>
      <c r="AA16" s="39">
        <f t="shared" si="15"/>
        <v>88</v>
      </c>
      <c r="AB16" s="37">
        <v>2</v>
      </c>
      <c r="AC16" s="41">
        <f t="shared" si="16"/>
        <v>8</v>
      </c>
    </row>
    <row r="17" spans="1:29">
      <c r="A17" s="35">
        <v>7</v>
      </c>
      <c r="B17" s="36">
        <f>'[1]11'!B15</f>
        <v>0</v>
      </c>
      <c r="C17" s="36" t="str">
        <f>'[1]11'!C15</f>
        <v>Wringinanom</v>
      </c>
      <c r="D17" s="37">
        <v>4</v>
      </c>
      <c r="E17" s="37">
        <v>2</v>
      </c>
      <c r="F17" s="38">
        <f t="shared" si="0"/>
        <v>6</v>
      </c>
      <c r="G17" s="37">
        <v>5</v>
      </c>
      <c r="H17" s="37">
        <v>2</v>
      </c>
      <c r="I17" s="38">
        <f t="shared" si="1"/>
        <v>7</v>
      </c>
      <c r="J17" s="37">
        <v>0</v>
      </c>
      <c r="K17" s="39">
        <f t="shared" si="2"/>
        <v>0</v>
      </c>
      <c r="L17" s="37">
        <v>0</v>
      </c>
      <c r="M17" s="39">
        <f t="shared" si="3"/>
        <v>0</v>
      </c>
      <c r="N17" s="38">
        <f t="shared" si="4"/>
        <v>0</v>
      </c>
      <c r="O17" s="39">
        <f t="shared" si="5"/>
        <v>0</v>
      </c>
      <c r="P17" s="37">
        <v>5</v>
      </c>
      <c r="Q17" s="39">
        <f t="shared" si="6"/>
        <v>100</v>
      </c>
      <c r="R17" s="37">
        <v>2</v>
      </c>
      <c r="S17" s="39">
        <f t="shared" si="7"/>
        <v>100</v>
      </c>
      <c r="T17" s="38">
        <f t="shared" si="8"/>
        <v>7</v>
      </c>
      <c r="U17" s="39">
        <f t="shared" si="9"/>
        <v>100</v>
      </c>
      <c r="V17" s="40">
        <f t="shared" si="10"/>
        <v>5</v>
      </c>
      <c r="W17" s="39">
        <f t="shared" si="11"/>
        <v>100</v>
      </c>
      <c r="X17" s="40">
        <f t="shared" si="12"/>
        <v>2</v>
      </c>
      <c r="Y17" s="39">
        <f t="shared" si="13"/>
        <v>100</v>
      </c>
      <c r="Z17" s="40">
        <f t="shared" si="14"/>
        <v>7</v>
      </c>
      <c r="AA17" s="39">
        <f t="shared" si="15"/>
        <v>100</v>
      </c>
      <c r="AB17" s="37">
        <v>0</v>
      </c>
      <c r="AC17" s="41">
        <f t="shared" si="16"/>
        <v>0</v>
      </c>
    </row>
    <row r="18" spans="1:29">
      <c r="A18" s="35">
        <v>8</v>
      </c>
      <c r="B18" s="36" t="str">
        <f>'[1]11'!B16</f>
        <v>Sawoo</v>
      </c>
      <c r="C18" s="36" t="str">
        <f>'[1]11'!C16</f>
        <v>Sawoo</v>
      </c>
      <c r="D18" s="37">
        <v>5</v>
      </c>
      <c r="E18" s="37">
        <v>3</v>
      </c>
      <c r="F18" s="38">
        <f t="shared" si="0"/>
        <v>8</v>
      </c>
      <c r="G18" s="37">
        <v>12</v>
      </c>
      <c r="H18" s="37">
        <v>8</v>
      </c>
      <c r="I18" s="38">
        <f t="shared" si="1"/>
        <v>20</v>
      </c>
      <c r="J18" s="37">
        <v>5</v>
      </c>
      <c r="K18" s="39">
        <f t="shared" si="2"/>
        <v>100</v>
      </c>
      <c r="L18" s="37">
        <v>2</v>
      </c>
      <c r="M18" s="39">
        <f t="shared" si="3"/>
        <v>66.666666666666657</v>
      </c>
      <c r="N18" s="38">
        <f t="shared" si="4"/>
        <v>7</v>
      </c>
      <c r="O18" s="39">
        <f t="shared" si="5"/>
        <v>87.5</v>
      </c>
      <c r="P18" s="37">
        <v>6</v>
      </c>
      <c r="Q18" s="39">
        <f t="shared" si="6"/>
        <v>50</v>
      </c>
      <c r="R18" s="37">
        <v>5</v>
      </c>
      <c r="S18" s="39">
        <f t="shared" si="7"/>
        <v>62.5</v>
      </c>
      <c r="T18" s="38">
        <f t="shared" si="8"/>
        <v>11</v>
      </c>
      <c r="U18" s="39">
        <f t="shared" si="9"/>
        <v>55.000000000000007</v>
      </c>
      <c r="V18" s="40">
        <f t="shared" si="10"/>
        <v>11</v>
      </c>
      <c r="W18" s="39">
        <f t="shared" si="11"/>
        <v>91.666666666666657</v>
      </c>
      <c r="X18" s="40">
        <f t="shared" si="12"/>
        <v>7</v>
      </c>
      <c r="Y18" s="39">
        <f t="shared" si="13"/>
        <v>87.5</v>
      </c>
      <c r="Z18" s="40">
        <f t="shared" si="14"/>
        <v>18</v>
      </c>
      <c r="AA18" s="39">
        <f t="shared" si="15"/>
        <v>90</v>
      </c>
      <c r="AB18" s="37">
        <v>2</v>
      </c>
      <c r="AC18" s="41">
        <f t="shared" si="16"/>
        <v>10</v>
      </c>
    </row>
    <row r="19" spans="1:29">
      <c r="A19" s="35">
        <v>9</v>
      </c>
      <c r="B19" s="36">
        <f>'[1]11'!B17</f>
        <v>0</v>
      </c>
      <c r="C19" s="36" t="str">
        <f>'[1]11'!C17</f>
        <v>Bondrang</v>
      </c>
      <c r="D19" s="37">
        <v>2</v>
      </c>
      <c r="E19" s="37">
        <v>1</v>
      </c>
      <c r="F19" s="38">
        <f t="shared" si="0"/>
        <v>3</v>
      </c>
      <c r="G19" s="37">
        <v>5</v>
      </c>
      <c r="H19" s="37">
        <v>3</v>
      </c>
      <c r="I19" s="38">
        <f t="shared" si="1"/>
        <v>8</v>
      </c>
      <c r="J19" s="37">
        <v>1</v>
      </c>
      <c r="K19" s="39">
        <f t="shared" si="2"/>
        <v>50</v>
      </c>
      <c r="L19" s="37">
        <v>1</v>
      </c>
      <c r="M19" s="39">
        <f t="shared" si="3"/>
        <v>100</v>
      </c>
      <c r="N19" s="38">
        <f t="shared" si="4"/>
        <v>2</v>
      </c>
      <c r="O19" s="39">
        <f t="shared" si="5"/>
        <v>66.666666666666657</v>
      </c>
      <c r="P19" s="37">
        <v>3</v>
      </c>
      <c r="Q19" s="39">
        <f t="shared" si="6"/>
        <v>60</v>
      </c>
      <c r="R19" s="37">
        <v>1</v>
      </c>
      <c r="S19" s="39">
        <f t="shared" si="7"/>
        <v>33.333333333333329</v>
      </c>
      <c r="T19" s="38">
        <f t="shared" si="8"/>
        <v>4</v>
      </c>
      <c r="U19" s="39">
        <f t="shared" si="9"/>
        <v>50</v>
      </c>
      <c r="V19" s="40">
        <f t="shared" si="10"/>
        <v>4</v>
      </c>
      <c r="W19" s="39">
        <f t="shared" si="11"/>
        <v>80</v>
      </c>
      <c r="X19" s="40">
        <f t="shared" si="12"/>
        <v>2</v>
      </c>
      <c r="Y19" s="39">
        <f t="shared" si="13"/>
        <v>66.666666666666657</v>
      </c>
      <c r="Z19" s="40">
        <f t="shared" si="14"/>
        <v>6</v>
      </c>
      <c r="AA19" s="39">
        <f t="shared" si="15"/>
        <v>75</v>
      </c>
      <c r="AB19" s="37">
        <v>2</v>
      </c>
      <c r="AC19" s="41">
        <f t="shared" si="16"/>
        <v>25</v>
      </c>
    </row>
    <row r="20" spans="1:29">
      <c r="A20" s="35">
        <v>10</v>
      </c>
      <c r="B20" s="36" t="str">
        <f>'[1]11'!B18</f>
        <v>Sooko</v>
      </c>
      <c r="C20" s="36" t="str">
        <f>'[1]11'!C18</f>
        <v>Sooko</v>
      </c>
      <c r="D20" s="37">
        <v>5</v>
      </c>
      <c r="E20" s="37">
        <v>2</v>
      </c>
      <c r="F20" s="38">
        <f t="shared" si="0"/>
        <v>7</v>
      </c>
      <c r="G20" s="37">
        <v>15</v>
      </c>
      <c r="H20" s="37">
        <v>6</v>
      </c>
      <c r="I20" s="38">
        <f t="shared" si="1"/>
        <v>21</v>
      </c>
      <c r="J20" s="37">
        <v>0</v>
      </c>
      <c r="K20" s="39">
        <f t="shared" si="2"/>
        <v>0</v>
      </c>
      <c r="L20" s="37">
        <v>0</v>
      </c>
      <c r="M20" s="39">
        <f t="shared" si="3"/>
        <v>0</v>
      </c>
      <c r="N20" s="38">
        <f t="shared" si="4"/>
        <v>0</v>
      </c>
      <c r="O20" s="39">
        <f t="shared" si="5"/>
        <v>0</v>
      </c>
      <c r="P20" s="37">
        <v>15</v>
      </c>
      <c r="Q20" s="39">
        <f t="shared" si="6"/>
        <v>100</v>
      </c>
      <c r="R20" s="37">
        <v>6</v>
      </c>
      <c r="S20" s="39">
        <f t="shared" si="7"/>
        <v>100</v>
      </c>
      <c r="T20" s="38">
        <f t="shared" si="8"/>
        <v>21</v>
      </c>
      <c r="U20" s="39">
        <f t="shared" si="9"/>
        <v>100</v>
      </c>
      <c r="V20" s="40">
        <f t="shared" si="10"/>
        <v>15</v>
      </c>
      <c r="W20" s="39">
        <f t="shared" si="11"/>
        <v>100</v>
      </c>
      <c r="X20" s="40">
        <f t="shared" si="12"/>
        <v>6</v>
      </c>
      <c r="Y20" s="39">
        <f t="shared" si="13"/>
        <v>100</v>
      </c>
      <c r="Z20" s="40">
        <f t="shared" si="14"/>
        <v>21</v>
      </c>
      <c r="AA20" s="39">
        <f t="shared" si="15"/>
        <v>100</v>
      </c>
      <c r="AB20" s="37">
        <v>0</v>
      </c>
      <c r="AC20" s="41">
        <f t="shared" si="16"/>
        <v>0</v>
      </c>
    </row>
    <row r="21" spans="1:29" ht="15.75" customHeight="1">
      <c r="A21" s="35">
        <v>11</v>
      </c>
      <c r="B21" s="36" t="str">
        <f>'[1]11'!B19</f>
        <v>Pudak</v>
      </c>
      <c r="C21" s="36" t="str">
        <f>'[1]11'!C19</f>
        <v>Pudak</v>
      </c>
      <c r="D21" s="37">
        <v>0</v>
      </c>
      <c r="E21" s="37">
        <v>0</v>
      </c>
      <c r="F21" s="38">
        <f t="shared" si="0"/>
        <v>0</v>
      </c>
      <c r="G21" s="37">
        <v>1</v>
      </c>
      <c r="H21" s="37">
        <v>5</v>
      </c>
      <c r="I21" s="38">
        <f t="shared" si="1"/>
        <v>6</v>
      </c>
      <c r="J21" s="37">
        <v>0</v>
      </c>
      <c r="K21" s="39" t="e">
        <f t="shared" si="2"/>
        <v>#DIV/0!</v>
      </c>
      <c r="L21" s="37">
        <v>0</v>
      </c>
      <c r="M21" s="39" t="e">
        <f t="shared" si="3"/>
        <v>#DIV/0!</v>
      </c>
      <c r="N21" s="38">
        <f t="shared" si="4"/>
        <v>0</v>
      </c>
      <c r="O21" s="39" t="e">
        <f t="shared" si="5"/>
        <v>#DIV/0!</v>
      </c>
      <c r="P21" s="37">
        <v>1</v>
      </c>
      <c r="Q21" s="39">
        <f t="shared" si="6"/>
        <v>100</v>
      </c>
      <c r="R21" s="37">
        <v>5</v>
      </c>
      <c r="S21" s="39">
        <f t="shared" si="7"/>
        <v>100</v>
      </c>
      <c r="T21" s="38">
        <f t="shared" si="8"/>
        <v>6</v>
      </c>
      <c r="U21" s="39">
        <f t="shared" si="9"/>
        <v>100</v>
      </c>
      <c r="V21" s="40">
        <f t="shared" si="10"/>
        <v>1</v>
      </c>
      <c r="W21" s="39">
        <f t="shared" si="11"/>
        <v>100</v>
      </c>
      <c r="X21" s="40">
        <f t="shared" si="12"/>
        <v>5</v>
      </c>
      <c r="Y21" s="39">
        <f t="shared" si="13"/>
        <v>100</v>
      </c>
      <c r="Z21" s="40">
        <f t="shared" si="14"/>
        <v>6</v>
      </c>
      <c r="AA21" s="39">
        <f t="shared" si="15"/>
        <v>100</v>
      </c>
      <c r="AB21" s="37">
        <v>0</v>
      </c>
      <c r="AC21" s="41">
        <f t="shared" si="16"/>
        <v>0</v>
      </c>
    </row>
    <row r="22" spans="1:29" ht="15.75" customHeight="1">
      <c r="A22" s="35">
        <v>12</v>
      </c>
      <c r="B22" s="36" t="str">
        <f>'[1]11'!B20</f>
        <v>Pulung</v>
      </c>
      <c r="C22" s="36" t="str">
        <f>'[1]11'!C20</f>
        <v>Pulung</v>
      </c>
      <c r="D22" s="37">
        <v>4</v>
      </c>
      <c r="E22" s="37">
        <v>5</v>
      </c>
      <c r="F22" s="38">
        <f t="shared" si="0"/>
        <v>9</v>
      </c>
      <c r="G22" s="37">
        <v>17</v>
      </c>
      <c r="H22" s="37">
        <v>12</v>
      </c>
      <c r="I22" s="38">
        <f t="shared" si="1"/>
        <v>29</v>
      </c>
      <c r="J22" s="37">
        <v>3</v>
      </c>
      <c r="K22" s="39">
        <f t="shared" si="2"/>
        <v>75</v>
      </c>
      <c r="L22" s="37">
        <v>2</v>
      </c>
      <c r="M22" s="39">
        <f t="shared" si="3"/>
        <v>40</v>
      </c>
      <c r="N22" s="38">
        <f t="shared" si="4"/>
        <v>5</v>
      </c>
      <c r="O22" s="39">
        <f t="shared" si="5"/>
        <v>55.555555555555557</v>
      </c>
      <c r="P22" s="37">
        <v>12</v>
      </c>
      <c r="Q22" s="39">
        <f t="shared" si="6"/>
        <v>70.588235294117652</v>
      </c>
      <c r="R22" s="37">
        <v>8</v>
      </c>
      <c r="S22" s="39">
        <f t="shared" si="7"/>
        <v>66.666666666666657</v>
      </c>
      <c r="T22" s="38">
        <f t="shared" si="8"/>
        <v>20</v>
      </c>
      <c r="U22" s="39">
        <f t="shared" si="9"/>
        <v>68.965517241379317</v>
      </c>
      <c r="V22" s="40">
        <f t="shared" si="10"/>
        <v>15</v>
      </c>
      <c r="W22" s="39">
        <f t="shared" si="11"/>
        <v>88.235294117647058</v>
      </c>
      <c r="X22" s="40">
        <f t="shared" si="12"/>
        <v>10</v>
      </c>
      <c r="Y22" s="39">
        <f t="shared" si="13"/>
        <v>83.333333333333343</v>
      </c>
      <c r="Z22" s="40">
        <f t="shared" si="14"/>
        <v>25</v>
      </c>
      <c r="AA22" s="39">
        <f t="shared" si="15"/>
        <v>86.206896551724128</v>
      </c>
      <c r="AB22" s="37">
        <v>0</v>
      </c>
      <c r="AC22" s="41">
        <f t="shared" si="16"/>
        <v>0</v>
      </c>
    </row>
    <row r="23" spans="1:29" ht="15.75" customHeight="1">
      <c r="A23" s="35">
        <v>13</v>
      </c>
      <c r="B23" s="36">
        <f>'[1]11'!B21</f>
        <v>0</v>
      </c>
      <c r="C23" s="36" t="str">
        <f>'[1]11'!C21</f>
        <v>Kesugihan</v>
      </c>
      <c r="D23" s="37">
        <v>2</v>
      </c>
      <c r="E23" s="37">
        <v>1</v>
      </c>
      <c r="F23" s="38">
        <f t="shared" si="0"/>
        <v>3</v>
      </c>
      <c r="G23" s="37">
        <v>11</v>
      </c>
      <c r="H23" s="37">
        <v>6</v>
      </c>
      <c r="I23" s="38">
        <f t="shared" si="1"/>
        <v>17</v>
      </c>
      <c r="J23" s="37">
        <v>2</v>
      </c>
      <c r="K23" s="39">
        <f t="shared" si="2"/>
        <v>100</v>
      </c>
      <c r="L23" s="37">
        <v>1</v>
      </c>
      <c r="M23" s="39">
        <f t="shared" si="3"/>
        <v>100</v>
      </c>
      <c r="N23" s="38">
        <f t="shared" si="4"/>
        <v>3</v>
      </c>
      <c r="O23" s="39">
        <f t="shared" si="5"/>
        <v>100</v>
      </c>
      <c r="P23" s="37">
        <v>8</v>
      </c>
      <c r="Q23" s="39">
        <f t="shared" si="6"/>
        <v>72.727272727272734</v>
      </c>
      <c r="R23" s="37">
        <v>5</v>
      </c>
      <c r="S23" s="39">
        <f t="shared" si="7"/>
        <v>83.333333333333343</v>
      </c>
      <c r="T23" s="38">
        <f t="shared" si="8"/>
        <v>13</v>
      </c>
      <c r="U23" s="39">
        <f t="shared" si="9"/>
        <v>76.470588235294116</v>
      </c>
      <c r="V23" s="40">
        <f t="shared" si="10"/>
        <v>10</v>
      </c>
      <c r="W23" s="39">
        <f t="shared" si="11"/>
        <v>90.909090909090907</v>
      </c>
      <c r="X23" s="40">
        <f t="shared" si="12"/>
        <v>6</v>
      </c>
      <c r="Y23" s="39">
        <f t="shared" si="13"/>
        <v>100</v>
      </c>
      <c r="Z23" s="40">
        <f t="shared" si="14"/>
        <v>16</v>
      </c>
      <c r="AA23" s="39">
        <f t="shared" si="15"/>
        <v>94.117647058823522</v>
      </c>
      <c r="AB23" s="37">
        <v>0</v>
      </c>
      <c r="AC23" s="41">
        <f t="shared" si="16"/>
        <v>0</v>
      </c>
    </row>
    <row r="24" spans="1:29" ht="15.75" customHeight="1">
      <c r="A24" s="35">
        <v>14</v>
      </c>
      <c r="B24" s="36" t="str">
        <f>'[1]11'!B22</f>
        <v>Mlarak</v>
      </c>
      <c r="C24" s="36" t="str">
        <f>'[1]11'!C22</f>
        <v>Mlarak</v>
      </c>
      <c r="D24" s="37">
        <v>8</v>
      </c>
      <c r="E24" s="37">
        <v>5</v>
      </c>
      <c r="F24" s="38">
        <f t="shared" si="0"/>
        <v>13</v>
      </c>
      <c r="G24" s="37">
        <v>17</v>
      </c>
      <c r="H24" s="37">
        <v>15</v>
      </c>
      <c r="I24" s="38">
        <f t="shared" si="1"/>
        <v>32</v>
      </c>
      <c r="J24" s="37">
        <v>6</v>
      </c>
      <c r="K24" s="39">
        <f t="shared" si="2"/>
        <v>75</v>
      </c>
      <c r="L24" s="37">
        <v>4</v>
      </c>
      <c r="M24" s="39">
        <f t="shared" si="3"/>
        <v>80</v>
      </c>
      <c r="N24" s="38">
        <f t="shared" si="4"/>
        <v>10</v>
      </c>
      <c r="O24" s="39">
        <f t="shared" si="5"/>
        <v>76.923076923076934</v>
      </c>
      <c r="P24" s="37">
        <v>8</v>
      </c>
      <c r="Q24" s="39">
        <f t="shared" si="6"/>
        <v>47.058823529411761</v>
      </c>
      <c r="R24" s="37">
        <v>11</v>
      </c>
      <c r="S24" s="39">
        <f t="shared" si="7"/>
        <v>73.333333333333329</v>
      </c>
      <c r="T24" s="38">
        <f t="shared" si="8"/>
        <v>19</v>
      </c>
      <c r="U24" s="39">
        <f t="shared" si="9"/>
        <v>59.375</v>
      </c>
      <c r="V24" s="40">
        <f t="shared" si="10"/>
        <v>14</v>
      </c>
      <c r="W24" s="39">
        <f t="shared" si="11"/>
        <v>82.35294117647058</v>
      </c>
      <c r="X24" s="40">
        <f t="shared" si="12"/>
        <v>15</v>
      </c>
      <c r="Y24" s="39">
        <f t="shared" si="13"/>
        <v>100</v>
      </c>
      <c r="Z24" s="40">
        <f t="shared" si="14"/>
        <v>29</v>
      </c>
      <c r="AA24" s="39">
        <f t="shared" si="15"/>
        <v>90.625</v>
      </c>
      <c r="AB24" s="37">
        <v>0</v>
      </c>
      <c r="AC24" s="41">
        <f t="shared" si="16"/>
        <v>0</v>
      </c>
    </row>
    <row r="25" spans="1:29" ht="15.75" customHeight="1">
      <c r="A25" s="35">
        <v>15</v>
      </c>
      <c r="B25" s="36" t="str">
        <f>'[1]11'!B23</f>
        <v>Siman</v>
      </c>
      <c r="C25" s="36" t="str">
        <f>'[1]11'!C23</f>
        <v>Siman</v>
      </c>
      <c r="D25" s="37">
        <v>7</v>
      </c>
      <c r="E25" s="37">
        <v>3</v>
      </c>
      <c r="F25" s="38">
        <f t="shared" si="0"/>
        <v>10</v>
      </c>
      <c r="G25" s="37">
        <v>15</v>
      </c>
      <c r="H25" s="37">
        <v>6</v>
      </c>
      <c r="I25" s="38">
        <f t="shared" si="1"/>
        <v>21</v>
      </c>
      <c r="J25" s="37">
        <v>7</v>
      </c>
      <c r="K25" s="39">
        <f t="shared" si="2"/>
        <v>100</v>
      </c>
      <c r="L25" s="37">
        <v>3</v>
      </c>
      <c r="M25" s="39">
        <f t="shared" si="3"/>
        <v>100</v>
      </c>
      <c r="N25" s="38">
        <f t="shared" si="4"/>
        <v>10</v>
      </c>
      <c r="O25" s="39">
        <f t="shared" si="5"/>
        <v>100</v>
      </c>
      <c r="P25" s="37">
        <v>5</v>
      </c>
      <c r="Q25" s="39">
        <f t="shared" si="6"/>
        <v>33.333333333333329</v>
      </c>
      <c r="R25" s="37">
        <v>3</v>
      </c>
      <c r="S25" s="39">
        <f t="shared" si="7"/>
        <v>50</v>
      </c>
      <c r="T25" s="38">
        <f t="shared" si="8"/>
        <v>8</v>
      </c>
      <c r="U25" s="39">
        <f t="shared" si="9"/>
        <v>38.095238095238095</v>
      </c>
      <c r="V25" s="40">
        <f t="shared" si="10"/>
        <v>12</v>
      </c>
      <c r="W25" s="39">
        <f t="shared" si="11"/>
        <v>80</v>
      </c>
      <c r="X25" s="40">
        <f t="shared" si="12"/>
        <v>6</v>
      </c>
      <c r="Y25" s="39">
        <f t="shared" si="13"/>
        <v>100</v>
      </c>
      <c r="Z25" s="40">
        <f t="shared" si="14"/>
        <v>18</v>
      </c>
      <c r="AA25" s="39">
        <f t="shared" si="15"/>
        <v>85.714285714285708</v>
      </c>
      <c r="AB25" s="37">
        <v>2</v>
      </c>
      <c r="AC25" s="41">
        <f t="shared" si="16"/>
        <v>9.5238095238095237</v>
      </c>
    </row>
    <row r="26" spans="1:29" ht="15.75" customHeight="1">
      <c r="A26" s="35">
        <v>16</v>
      </c>
      <c r="B26" s="36">
        <f>'[1]11'!B24</f>
        <v>0</v>
      </c>
      <c r="C26" s="36" t="str">
        <f>'[1]11'!C24</f>
        <v>Ronowijayan</v>
      </c>
      <c r="D26" s="37">
        <v>7</v>
      </c>
      <c r="E26" s="37">
        <v>2</v>
      </c>
      <c r="F26" s="38">
        <f t="shared" si="0"/>
        <v>9</v>
      </c>
      <c r="G26" s="37">
        <v>17</v>
      </c>
      <c r="H26" s="37">
        <v>11</v>
      </c>
      <c r="I26" s="38">
        <f t="shared" si="1"/>
        <v>28</v>
      </c>
      <c r="J26" s="37">
        <v>7</v>
      </c>
      <c r="K26" s="39">
        <f t="shared" si="2"/>
        <v>100</v>
      </c>
      <c r="L26" s="37">
        <v>1</v>
      </c>
      <c r="M26" s="39">
        <f t="shared" si="3"/>
        <v>50</v>
      </c>
      <c r="N26" s="38">
        <f t="shared" si="4"/>
        <v>8</v>
      </c>
      <c r="O26" s="39">
        <f t="shared" si="5"/>
        <v>88.888888888888886</v>
      </c>
      <c r="P26" s="37">
        <v>9</v>
      </c>
      <c r="Q26" s="39">
        <f t="shared" si="6"/>
        <v>52.941176470588239</v>
      </c>
      <c r="R26" s="37">
        <v>10</v>
      </c>
      <c r="S26" s="39">
        <f t="shared" si="7"/>
        <v>90.909090909090907</v>
      </c>
      <c r="T26" s="38">
        <f t="shared" si="8"/>
        <v>19</v>
      </c>
      <c r="U26" s="39">
        <f t="shared" si="9"/>
        <v>67.857142857142861</v>
      </c>
      <c r="V26" s="40">
        <f t="shared" si="10"/>
        <v>16</v>
      </c>
      <c r="W26" s="39">
        <f t="shared" si="11"/>
        <v>94.117647058823522</v>
      </c>
      <c r="X26" s="40">
        <f t="shared" si="12"/>
        <v>11</v>
      </c>
      <c r="Y26" s="39">
        <f t="shared" si="13"/>
        <v>100</v>
      </c>
      <c r="Z26" s="40">
        <f t="shared" si="14"/>
        <v>27</v>
      </c>
      <c r="AA26" s="39">
        <f t="shared" si="15"/>
        <v>96.428571428571431</v>
      </c>
      <c r="AB26" s="37">
        <v>0</v>
      </c>
      <c r="AC26" s="41">
        <f t="shared" si="16"/>
        <v>0</v>
      </c>
    </row>
    <row r="27" spans="1:29" ht="15.75" customHeight="1">
      <c r="A27" s="35">
        <v>17</v>
      </c>
      <c r="B27" s="36" t="str">
        <f>'[1]11'!B25</f>
        <v>Jetis</v>
      </c>
      <c r="C27" s="36" t="str">
        <f>'[1]11'!C25</f>
        <v>Jetis</v>
      </c>
      <c r="D27" s="37">
        <v>9</v>
      </c>
      <c r="E27" s="37">
        <v>5</v>
      </c>
      <c r="F27" s="38">
        <f t="shared" si="0"/>
        <v>14</v>
      </c>
      <c r="G27" s="37">
        <v>15</v>
      </c>
      <c r="H27" s="37">
        <v>10</v>
      </c>
      <c r="I27" s="38">
        <f t="shared" si="1"/>
        <v>25</v>
      </c>
      <c r="J27" s="37">
        <v>4</v>
      </c>
      <c r="K27" s="39">
        <f t="shared" si="2"/>
        <v>44.444444444444443</v>
      </c>
      <c r="L27" s="37">
        <v>5</v>
      </c>
      <c r="M27" s="39">
        <f t="shared" si="3"/>
        <v>100</v>
      </c>
      <c r="N27" s="38">
        <f t="shared" si="4"/>
        <v>9</v>
      </c>
      <c r="O27" s="39">
        <f t="shared" si="5"/>
        <v>64.285714285714292</v>
      </c>
      <c r="P27" s="37">
        <v>5</v>
      </c>
      <c r="Q27" s="39">
        <f t="shared" si="6"/>
        <v>33.333333333333329</v>
      </c>
      <c r="R27" s="37">
        <v>4</v>
      </c>
      <c r="S27" s="39">
        <f t="shared" si="7"/>
        <v>40</v>
      </c>
      <c r="T27" s="38">
        <f t="shared" si="8"/>
        <v>9</v>
      </c>
      <c r="U27" s="39">
        <f t="shared" si="9"/>
        <v>36</v>
      </c>
      <c r="V27" s="40">
        <f t="shared" si="10"/>
        <v>9</v>
      </c>
      <c r="W27" s="39">
        <f t="shared" si="11"/>
        <v>60</v>
      </c>
      <c r="X27" s="40">
        <f t="shared" si="12"/>
        <v>9</v>
      </c>
      <c r="Y27" s="39">
        <f t="shared" si="13"/>
        <v>90</v>
      </c>
      <c r="Z27" s="40">
        <f t="shared" si="14"/>
        <v>18</v>
      </c>
      <c r="AA27" s="39">
        <f t="shared" si="15"/>
        <v>72</v>
      </c>
      <c r="AB27" s="37">
        <v>1</v>
      </c>
      <c r="AC27" s="41">
        <f t="shared" si="16"/>
        <v>4</v>
      </c>
    </row>
    <row r="28" spans="1:29" ht="15.75" customHeight="1">
      <c r="A28" s="35">
        <v>18</v>
      </c>
      <c r="B28" s="36" t="str">
        <f>'[1]11'!B26</f>
        <v>Balong</v>
      </c>
      <c r="C28" s="36" t="str">
        <f>'[1]11'!C26</f>
        <v>Balong</v>
      </c>
      <c r="D28" s="37">
        <v>11</v>
      </c>
      <c r="E28" s="37">
        <v>10</v>
      </c>
      <c r="F28" s="38">
        <f t="shared" si="0"/>
        <v>21</v>
      </c>
      <c r="G28" s="37">
        <v>28</v>
      </c>
      <c r="H28" s="37">
        <v>27</v>
      </c>
      <c r="I28" s="38">
        <f t="shared" si="1"/>
        <v>55</v>
      </c>
      <c r="J28" s="37">
        <v>11</v>
      </c>
      <c r="K28" s="39">
        <f t="shared" si="2"/>
        <v>100</v>
      </c>
      <c r="L28" s="37">
        <v>9</v>
      </c>
      <c r="M28" s="39">
        <f t="shared" si="3"/>
        <v>90</v>
      </c>
      <c r="N28" s="38">
        <f t="shared" si="4"/>
        <v>20</v>
      </c>
      <c r="O28" s="39">
        <f t="shared" si="5"/>
        <v>95.238095238095227</v>
      </c>
      <c r="P28" s="37">
        <v>15</v>
      </c>
      <c r="Q28" s="39">
        <f t="shared" si="6"/>
        <v>53.571428571428569</v>
      </c>
      <c r="R28" s="37">
        <v>16</v>
      </c>
      <c r="S28" s="39">
        <f t="shared" si="7"/>
        <v>59.259259259259252</v>
      </c>
      <c r="T28" s="38">
        <f t="shared" si="8"/>
        <v>31</v>
      </c>
      <c r="U28" s="39">
        <f t="shared" si="9"/>
        <v>56.36363636363636</v>
      </c>
      <c r="V28" s="40">
        <f t="shared" si="10"/>
        <v>26</v>
      </c>
      <c r="W28" s="39">
        <f t="shared" si="11"/>
        <v>92.857142857142861</v>
      </c>
      <c r="X28" s="40">
        <f t="shared" si="12"/>
        <v>25</v>
      </c>
      <c r="Y28" s="39">
        <f t="shared" si="13"/>
        <v>92.592592592592595</v>
      </c>
      <c r="Z28" s="40">
        <f t="shared" si="14"/>
        <v>51</v>
      </c>
      <c r="AA28" s="39">
        <f t="shared" si="15"/>
        <v>92.72727272727272</v>
      </c>
      <c r="AB28" s="37">
        <v>1</v>
      </c>
      <c r="AC28" s="41">
        <f t="shared" si="16"/>
        <v>1.8181818181818181</v>
      </c>
    </row>
    <row r="29" spans="1:29" ht="15.75" customHeight="1">
      <c r="A29" s="35">
        <v>19</v>
      </c>
      <c r="B29" s="36" t="str">
        <f>'[1]11'!B27</f>
        <v>Kauman</v>
      </c>
      <c r="C29" s="36" t="str">
        <f>'[1]11'!C27</f>
        <v>Kauman</v>
      </c>
      <c r="D29" s="37">
        <v>23</v>
      </c>
      <c r="E29" s="37">
        <v>6</v>
      </c>
      <c r="F29" s="38">
        <f t="shared" si="0"/>
        <v>29</v>
      </c>
      <c r="G29" s="37">
        <v>32</v>
      </c>
      <c r="H29" s="37">
        <v>17</v>
      </c>
      <c r="I29" s="38">
        <f t="shared" si="1"/>
        <v>49</v>
      </c>
      <c r="J29" s="37">
        <v>15</v>
      </c>
      <c r="K29" s="39">
        <f t="shared" si="2"/>
        <v>65.217391304347828</v>
      </c>
      <c r="L29" s="37">
        <v>2</v>
      </c>
      <c r="M29" s="39">
        <f t="shared" si="3"/>
        <v>33.333333333333329</v>
      </c>
      <c r="N29" s="38">
        <f t="shared" si="4"/>
        <v>17</v>
      </c>
      <c r="O29" s="39">
        <f t="shared" si="5"/>
        <v>58.620689655172406</v>
      </c>
      <c r="P29" s="37">
        <v>16</v>
      </c>
      <c r="Q29" s="39">
        <f t="shared" si="6"/>
        <v>50</v>
      </c>
      <c r="R29" s="37">
        <v>12</v>
      </c>
      <c r="S29" s="39">
        <f t="shared" si="7"/>
        <v>70.588235294117652</v>
      </c>
      <c r="T29" s="38">
        <f t="shared" si="8"/>
        <v>28</v>
      </c>
      <c r="U29" s="39">
        <f t="shared" si="9"/>
        <v>57.142857142857139</v>
      </c>
      <c r="V29" s="40">
        <f t="shared" si="10"/>
        <v>31</v>
      </c>
      <c r="W29" s="39">
        <f t="shared" si="11"/>
        <v>96.875</v>
      </c>
      <c r="X29" s="40">
        <f t="shared" si="12"/>
        <v>14</v>
      </c>
      <c r="Y29" s="39">
        <f t="shared" si="13"/>
        <v>82.35294117647058</v>
      </c>
      <c r="Z29" s="40">
        <f t="shared" si="14"/>
        <v>45</v>
      </c>
      <c r="AA29" s="39">
        <f t="shared" si="15"/>
        <v>91.83673469387756</v>
      </c>
      <c r="AB29" s="37">
        <v>2</v>
      </c>
      <c r="AC29" s="41">
        <f t="shared" si="16"/>
        <v>4.0816326530612246</v>
      </c>
    </row>
    <row r="30" spans="1:29" ht="15.75" customHeight="1">
      <c r="A30" s="35">
        <v>20</v>
      </c>
      <c r="B30" s="36">
        <f>'[1]11'!B28</f>
        <v>0</v>
      </c>
      <c r="C30" s="36" t="str">
        <f>'[1]11'!C28</f>
        <v>Ngrandu</v>
      </c>
      <c r="D30" s="37">
        <v>5</v>
      </c>
      <c r="E30" s="37">
        <v>2</v>
      </c>
      <c r="F30" s="38">
        <f t="shared" si="0"/>
        <v>7</v>
      </c>
      <c r="G30" s="37">
        <v>9</v>
      </c>
      <c r="H30" s="37">
        <v>4</v>
      </c>
      <c r="I30" s="38">
        <f t="shared" si="1"/>
        <v>13</v>
      </c>
      <c r="J30" s="37">
        <v>4</v>
      </c>
      <c r="K30" s="39">
        <f t="shared" si="2"/>
        <v>80</v>
      </c>
      <c r="L30" s="37">
        <v>1</v>
      </c>
      <c r="M30" s="39">
        <f t="shared" si="3"/>
        <v>50</v>
      </c>
      <c r="N30" s="38">
        <f t="shared" si="4"/>
        <v>5</v>
      </c>
      <c r="O30" s="39">
        <f t="shared" si="5"/>
        <v>71.428571428571431</v>
      </c>
      <c r="P30" s="37">
        <v>3</v>
      </c>
      <c r="Q30" s="39">
        <f t="shared" si="6"/>
        <v>33.333333333333329</v>
      </c>
      <c r="R30" s="37">
        <v>3</v>
      </c>
      <c r="S30" s="39">
        <f t="shared" si="7"/>
        <v>75</v>
      </c>
      <c r="T30" s="38">
        <f t="shared" si="8"/>
        <v>6</v>
      </c>
      <c r="U30" s="39">
        <f t="shared" si="9"/>
        <v>46.153846153846153</v>
      </c>
      <c r="V30" s="40">
        <f t="shared" si="10"/>
        <v>7</v>
      </c>
      <c r="W30" s="39">
        <f t="shared" si="11"/>
        <v>77.777777777777786</v>
      </c>
      <c r="X30" s="40">
        <f t="shared" si="12"/>
        <v>4</v>
      </c>
      <c r="Y30" s="39">
        <f t="shared" si="13"/>
        <v>100</v>
      </c>
      <c r="Z30" s="40">
        <f t="shared" si="14"/>
        <v>11</v>
      </c>
      <c r="AA30" s="39">
        <f t="shared" si="15"/>
        <v>84.615384615384613</v>
      </c>
      <c r="AB30" s="37">
        <v>2</v>
      </c>
      <c r="AC30" s="41">
        <f t="shared" si="16"/>
        <v>15.384615384615385</v>
      </c>
    </row>
    <row r="31" spans="1:29" ht="15.75" customHeight="1">
      <c r="A31" s="35">
        <v>21</v>
      </c>
      <c r="B31" s="36" t="str">
        <f>'[1]11'!B29</f>
        <v>Jambon</v>
      </c>
      <c r="C31" s="36" t="str">
        <f>'[1]11'!C29</f>
        <v>Jambon</v>
      </c>
      <c r="D31" s="37">
        <v>25</v>
      </c>
      <c r="E31" s="37">
        <v>8</v>
      </c>
      <c r="F31" s="38">
        <f t="shared" si="0"/>
        <v>33</v>
      </c>
      <c r="G31" s="37">
        <v>33</v>
      </c>
      <c r="H31" s="37">
        <v>18</v>
      </c>
      <c r="I31" s="38">
        <f t="shared" si="1"/>
        <v>51</v>
      </c>
      <c r="J31" s="37">
        <v>26</v>
      </c>
      <c r="K31" s="39">
        <f t="shared" si="2"/>
        <v>104</v>
      </c>
      <c r="L31" s="37">
        <v>9</v>
      </c>
      <c r="M31" s="39">
        <f t="shared" si="3"/>
        <v>112.5</v>
      </c>
      <c r="N31" s="38">
        <f t="shared" si="4"/>
        <v>35</v>
      </c>
      <c r="O31" s="39">
        <f t="shared" si="5"/>
        <v>106.06060606060606</v>
      </c>
      <c r="P31" s="37">
        <v>6</v>
      </c>
      <c r="Q31" s="39">
        <f t="shared" si="6"/>
        <v>18.181818181818183</v>
      </c>
      <c r="R31" s="37">
        <v>9</v>
      </c>
      <c r="S31" s="39">
        <f t="shared" si="7"/>
        <v>50</v>
      </c>
      <c r="T31" s="38">
        <f t="shared" si="8"/>
        <v>15</v>
      </c>
      <c r="U31" s="39">
        <f t="shared" si="9"/>
        <v>29.411764705882355</v>
      </c>
      <c r="V31" s="40">
        <f t="shared" si="10"/>
        <v>32</v>
      </c>
      <c r="W31" s="39">
        <f t="shared" si="11"/>
        <v>96.969696969696969</v>
      </c>
      <c r="X31" s="40">
        <f t="shared" si="12"/>
        <v>18</v>
      </c>
      <c r="Y31" s="39">
        <f t="shared" si="13"/>
        <v>100</v>
      </c>
      <c r="Z31" s="40">
        <f t="shared" si="14"/>
        <v>50</v>
      </c>
      <c r="AA31" s="39">
        <f t="shared" si="15"/>
        <v>98.039215686274503</v>
      </c>
      <c r="AB31" s="37">
        <v>1</v>
      </c>
      <c r="AC31" s="41">
        <f t="shared" si="16"/>
        <v>1.9607843137254901</v>
      </c>
    </row>
    <row r="32" spans="1:29" ht="15.75" customHeight="1">
      <c r="A32" s="35">
        <v>22</v>
      </c>
      <c r="B32" s="36" t="str">
        <f>'[1]11'!B30</f>
        <v>Badegan</v>
      </c>
      <c r="C32" s="36" t="str">
        <f>'[1]11'!C30</f>
        <v>Badegan</v>
      </c>
      <c r="D32" s="37">
        <v>15</v>
      </c>
      <c r="E32" s="37">
        <v>11</v>
      </c>
      <c r="F32" s="38">
        <f t="shared" si="0"/>
        <v>26</v>
      </c>
      <c r="G32" s="37">
        <v>20</v>
      </c>
      <c r="H32" s="37">
        <v>26</v>
      </c>
      <c r="I32" s="38">
        <f t="shared" si="1"/>
        <v>46</v>
      </c>
      <c r="J32" s="37">
        <v>12</v>
      </c>
      <c r="K32" s="39">
        <f t="shared" si="2"/>
        <v>80</v>
      </c>
      <c r="L32" s="37">
        <v>10</v>
      </c>
      <c r="M32" s="39">
        <f t="shared" si="3"/>
        <v>90.909090909090907</v>
      </c>
      <c r="N32" s="38">
        <f t="shared" si="4"/>
        <v>22</v>
      </c>
      <c r="O32" s="39">
        <f t="shared" si="5"/>
        <v>84.615384615384613</v>
      </c>
      <c r="P32" s="37">
        <v>7</v>
      </c>
      <c r="Q32" s="39">
        <f t="shared" si="6"/>
        <v>35</v>
      </c>
      <c r="R32" s="37">
        <v>16</v>
      </c>
      <c r="S32" s="39">
        <f t="shared" si="7"/>
        <v>61.53846153846154</v>
      </c>
      <c r="T32" s="38">
        <f t="shared" si="8"/>
        <v>23</v>
      </c>
      <c r="U32" s="39">
        <f t="shared" si="9"/>
        <v>50</v>
      </c>
      <c r="V32" s="40">
        <f t="shared" si="10"/>
        <v>19</v>
      </c>
      <c r="W32" s="39">
        <f t="shared" si="11"/>
        <v>95</v>
      </c>
      <c r="X32" s="40">
        <f t="shared" si="12"/>
        <v>26</v>
      </c>
      <c r="Y32" s="39">
        <f t="shared" si="13"/>
        <v>100</v>
      </c>
      <c r="Z32" s="40">
        <f t="shared" si="14"/>
        <v>45</v>
      </c>
      <c r="AA32" s="39">
        <f t="shared" si="15"/>
        <v>97.826086956521735</v>
      </c>
      <c r="AB32" s="37">
        <v>0</v>
      </c>
      <c r="AC32" s="41">
        <f t="shared" si="16"/>
        <v>0</v>
      </c>
    </row>
    <row r="33" spans="1:29" ht="15.75" customHeight="1">
      <c r="A33" s="35">
        <v>23</v>
      </c>
      <c r="B33" s="36" t="str">
        <f>'[1]11'!B31</f>
        <v>Sampung</v>
      </c>
      <c r="C33" s="36" t="str">
        <f>'[1]11'!C31</f>
        <v>Sampung</v>
      </c>
      <c r="D33" s="37">
        <v>10</v>
      </c>
      <c r="E33" s="37">
        <v>4</v>
      </c>
      <c r="F33" s="38">
        <f t="shared" si="0"/>
        <v>14</v>
      </c>
      <c r="G33" s="37">
        <v>17</v>
      </c>
      <c r="H33" s="37">
        <v>11</v>
      </c>
      <c r="I33" s="38">
        <f t="shared" si="1"/>
        <v>28</v>
      </c>
      <c r="J33" s="37">
        <v>8</v>
      </c>
      <c r="K33" s="39">
        <f t="shared" si="2"/>
        <v>80</v>
      </c>
      <c r="L33" s="37">
        <v>4</v>
      </c>
      <c r="M33" s="39">
        <f t="shared" si="3"/>
        <v>100</v>
      </c>
      <c r="N33" s="38">
        <f t="shared" si="4"/>
        <v>12</v>
      </c>
      <c r="O33" s="39">
        <f t="shared" si="5"/>
        <v>85.714285714285708</v>
      </c>
      <c r="P33" s="37">
        <v>7</v>
      </c>
      <c r="Q33" s="39">
        <f t="shared" si="6"/>
        <v>41.17647058823529</v>
      </c>
      <c r="R33" s="37">
        <v>7</v>
      </c>
      <c r="S33" s="39">
        <f t="shared" si="7"/>
        <v>63.636363636363633</v>
      </c>
      <c r="T33" s="38">
        <f t="shared" si="8"/>
        <v>14</v>
      </c>
      <c r="U33" s="39">
        <f t="shared" si="9"/>
        <v>50</v>
      </c>
      <c r="V33" s="40">
        <f t="shared" si="10"/>
        <v>15</v>
      </c>
      <c r="W33" s="39">
        <f t="shared" si="11"/>
        <v>88.235294117647058</v>
      </c>
      <c r="X33" s="40">
        <f t="shared" si="12"/>
        <v>11</v>
      </c>
      <c r="Y33" s="39">
        <f t="shared" si="13"/>
        <v>100</v>
      </c>
      <c r="Z33" s="40">
        <f t="shared" si="14"/>
        <v>26</v>
      </c>
      <c r="AA33" s="39">
        <f t="shared" si="15"/>
        <v>92.857142857142861</v>
      </c>
      <c r="AB33" s="37">
        <v>2</v>
      </c>
      <c r="AC33" s="41">
        <f t="shared" si="16"/>
        <v>7.1428571428571423</v>
      </c>
    </row>
    <row r="34" spans="1:29" ht="15.75" customHeight="1">
      <c r="A34" s="35">
        <v>24</v>
      </c>
      <c r="B34" s="36">
        <f>'[1]11'!B32</f>
        <v>0</v>
      </c>
      <c r="C34" s="36" t="str">
        <f>'[1]11'!C32</f>
        <v>Kunti</v>
      </c>
      <c r="D34" s="37">
        <v>12</v>
      </c>
      <c r="E34" s="37">
        <v>3</v>
      </c>
      <c r="F34" s="38">
        <f t="shared" si="0"/>
        <v>15</v>
      </c>
      <c r="G34" s="37">
        <v>18</v>
      </c>
      <c r="H34" s="37">
        <v>4</v>
      </c>
      <c r="I34" s="38">
        <f t="shared" si="1"/>
        <v>22</v>
      </c>
      <c r="J34" s="37">
        <v>6</v>
      </c>
      <c r="K34" s="39">
        <f t="shared" si="2"/>
        <v>50</v>
      </c>
      <c r="L34" s="37">
        <v>2</v>
      </c>
      <c r="M34" s="39">
        <f t="shared" si="3"/>
        <v>66.666666666666657</v>
      </c>
      <c r="N34" s="38">
        <f t="shared" si="4"/>
        <v>8</v>
      </c>
      <c r="O34" s="39">
        <f t="shared" si="5"/>
        <v>53.333333333333336</v>
      </c>
      <c r="P34" s="37">
        <v>9</v>
      </c>
      <c r="Q34" s="39">
        <f t="shared" si="6"/>
        <v>50</v>
      </c>
      <c r="R34" s="37">
        <v>2</v>
      </c>
      <c r="S34" s="39">
        <f t="shared" si="7"/>
        <v>50</v>
      </c>
      <c r="T34" s="38">
        <f t="shared" si="8"/>
        <v>11</v>
      </c>
      <c r="U34" s="39">
        <f t="shared" si="9"/>
        <v>50</v>
      </c>
      <c r="V34" s="40">
        <f t="shared" si="10"/>
        <v>15</v>
      </c>
      <c r="W34" s="39">
        <f t="shared" si="11"/>
        <v>83.333333333333343</v>
      </c>
      <c r="X34" s="40">
        <f t="shared" si="12"/>
        <v>4</v>
      </c>
      <c r="Y34" s="39">
        <f t="shared" si="13"/>
        <v>100</v>
      </c>
      <c r="Z34" s="40">
        <f t="shared" si="14"/>
        <v>19</v>
      </c>
      <c r="AA34" s="39">
        <f t="shared" si="15"/>
        <v>86.36363636363636</v>
      </c>
      <c r="AB34" s="37">
        <v>1</v>
      </c>
      <c r="AC34" s="41">
        <f t="shared" si="16"/>
        <v>4.5454545454545459</v>
      </c>
    </row>
    <row r="35" spans="1:29" ht="15.75" customHeight="1">
      <c r="A35" s="35">
        <v>25</v>
      </c>
      <c r="B35" s="36" t="str">
        <f>'[1]11'!B33</f>
        <v>Sukorejo</v>
      </c>
      <c r="C35" s="36" t="str">
        <f>'[1]11'!C33</f>
        <v>Sukorejo</v>
      </c>
      <c r="D35" s="37">
        <v>23</v>
      </c>
      <c r="E35" s="37">
        <v>14</v>
      </c>
      <c r="F35" s="38">
        <f t="shared" si="0"/>
        <v>37</v>
      </c>
      <c r="G35" s="37">
        <v>43</v>
      </c>
      <c r="H35" s="37">
        <v>29</v>
      </c>
      <c r="I35" s="38">
        <f t="shared" si="1"/>
        <v>72</v>
      </c>
      <c r="J35" s="37">
        <v>21</v>
      </c>
      <c r="K35" s="39">
        <f t="shared" si="2"/>
        <v>91.304347826086953</v>
      </c>
      <c r="L35" s="37">
        <v>10</v>
      </c>
      <c r="M35" s="39">
        <f t="shared" si="3"/>
        <v>71.428571428571431</v>
      </c>
      <c r="N35" s="38">
        <f t="shared" si="4"/>
        <v>31</v>
      </c>
      <c r="O35" s="39">
        <f t="shared" si="5"/>
        <v>83.78378378378379</v>
      </c>
      <c r="P35" s="37">
        <v>18</v>
      </c>
      <c r="Q35" s="39">
        <f t="shared" si="6"/>
        <v>41.860465116279073</v>
      </c>
      <c r="R35" s="37">
        <v>15</v>
      </c>
      <c r="S35" s="39">
        <f t="shared" si="7"/>
        <v>51.724137931034484</v>
      </c>
      <c r="T35" s="38">
        <f t="shared" si="8"/>
        <v>33</v>
      </c>
      <c r="U35" s="39">
        <f t="shared" si="9"/>
        <v>45.833333333333329</v>
      </c>
      <c r="V35" s="40">
        <f t="shared" si="10"/>
        <v>39</v>
      </c>
      <c r="W35" s="39">
        <f t="shared" si="11"/>
        <v>90.697674418604649</v>
      </c>
      <c r="X35" s="40">
        <f t="shared" si="12"/>
        <v>25</v>
      </c>
      <c r="Y35" s="39">
        <f t="shared" si="13"/>
        <v>86.206896551724128</v>
      </c>
      <c r="Z35" s="40">
        <f t="shared" si="14"/>
        <v>64</v>
      </c>
      <c r="AA35" s="39">
        <f t="shared" si="15"/>
        <v>88.888888888888886</v>
      </c>
      <c r="AB35" s="37">
        <v>4</v>
      </c>
      <c r="AC35" s="41">
        <f t="shared" si="16"/>
        <v>5.5555555555555554</v>
      </c>
    </row>
    <row r="36" spans="1:29" ht="15.75" customHeight="1">
      <c r="A36" s="35">
        <v>26</v>
      </c>
      <c r="B36" s="36" t="str">
        <f>'[1]11'!B34</f>
        <v>Ponorogo</v>
      </c>
      <c r="C36" s="36" t="str">
        <f>'[1]11'!C34</f>
        <v>Po. Utara</v>
      </c>
      <c r="D36" s="37">
        <v>15</v>
      </c>
      <c r="E36" s="37">
        <v>15</v>
      </c>
      <c r="F36" s="38">
        <f t="shared" si="0"/>
        <v>30</v>
      </c>
      <c r="G36" s="37">
        <v>29</v>
      </c>
      <c r="H36" s="37">
        <v>25</v>
      </c>
      <c r="I36" s="38">
        <f t="shared" si="1"/>
        <v>54</v>
      </c>
      <c r="J36" s="37">
        <v>15</v>
      </c>
      <c r="K36" s="39">
        <f t="shared" si="2"/>
        <v>100</v>
      </c>
      <c r="L36" s="37">
        <v>13</v>
      </c>
      <c r="M36" s="39">
        <f t="shared" si="3"/>
        <v>86.666666666666671</v>
      </c>
      <c r="N36" s="38">
        <f t="shared" si="4"/>
        <v>28</v>
      </c>
      <c r="O36" s="39">
        <f t="shared" si="5"/>
        <v>93.333333333333329</v>
      </c>
      <c r="P36" s="37">
        <v>13</v>
      </c>
      <c r="Q36" s="39">
        <f t="shared" si="6"/>
        <v>44.827586206896555</v>
      </c>
      <c r="R36" s="37">
        <v>12</v>
      </c>
      <c r="S36" s="39">
        <f t="shared" si="7"/>
        <v>48</v>
      </c>
      <c r="T36" s="38">
        <f t="shared" si="8"/>
        <v>25</v>
      </c>
      <c r="U36" s="39">
        <f t="shared" si="9"/>
        <v>46.296296296296298</v>
      </c>
      <c r="V36" s="40">
        <f t="shared" si="10"/>
        <v>28</v>
      </c>
      <c r="W36" s="39">
        <f t="shared" si="11"/>
        <v>96.551724137931032</v>
      </c>
      <c r="X36" s="40">
        <f t="shared" si="12"/>
        <v>25</v>
      </c>
      <c r="Y36" s="39">
        <f t="shared" si="13"/>
        <v>100</v>
      </c>
      <c r="Z36" s="40">
        <f t="shared" si="14"/>
        <v>53</v>
      </c>
      <c r="AA36" s="39">
        <f t="shared" si="15"/>
        <v>98.148148148148152</v>
      </c>
      <c r="AB36" s="37">
        <v>0</v>
      </c>
      <c r="AC36" s="41">
        <f t="shared" si="16"/>
        <v>0</v>
      </c>
    </row>
    <row r="37" spans="1:29" ht="15.75" customHeight="1">
      <c r="A37" s="35">
        <v>27</v>
      </c>
      <c r="B37" s="36">
        <f>'[1]11'!B35</f>
        <v>0</v>
      </c>
      <c r="C37" s="36" t="str">
        <f>'[1]11'!C35</f>
        <v>Po. Selatan</v>
      </c>
      <c r="D37" s="37">
        <v>9</v>
      </c>
      <c r="E37" s="37">
        <v>3</v>
      </c>
      <c r="F37" s="38">
        <f t="shared" si="0"/>
        <v>12</v>
      </c>
      <c r="G37" s="37">
        <v>15</v>
      </c>
      <c r="H37" s="37">
        <v>10</v>
      </c>
      <c r="I37" s="38">
        <f t="shared" si="1"/>
        <v>25</v>
      </c>
      <c r="J37" s="37">
        <v>2</v>
      </c>
      <c r="K37" s="39">
        <f t="shared" si="2"/>
        <v>22.222222222222221</v>
      </c>
      <c r="L37" s="37">
        <v>2</v>
      </c>
      <c r="M37" s="39">
        <f t="shared" si="3"/>
        <v>66.666666666666657</v>
      </c>
      <c r="N37" s="38">
        <f t="shared" si="4"/>
        <v>4</v>
      </c>
      <c r="O37" s="39">
        <f t="shared" si="5"/>
        <v>33.333333333333329</v>
      </c>
      <c r="P37" s="37">
        <v>13</v>
      </c>
      <c r="Q37" s="39">
        <f t="shared" si="6"/>
        <v>86.666666666666671</v>
      </c>
      <c r="R37" s="37">
        <v>8</v>
      </c>
      <c r="S37" s="39">
        <f t="shared" si="7"/>
        <v>80</v>
      </c>
      <c r="T37" s="38">
        <f t="shared" si="8"/>
        <v>21</v>
      </c>
      <c r="U37" s="39">
        <f t="shared" si="9"/>
        <v>84</v>
      </c>
      <c r="V37" s="40">
        <f t="shared" si="10"/>
        <v>15</v>
      </c>
      <c r="W37" s="39">
        <f t="shared" si="11"/>
        <v>100</v>
      </c>
      <c r="X37" s="40">
        <f t="shared" si="12"/>
        <v>10</v>
      </c>
      <c r="Y37" s="39">
        <f t="shared" si="13"/>
        <v>100</v>
      </c>
      <c r="Z37" s="40">
        <f t="shared" si="14"/>
        <v>25</v>
      </c>
      <c r="AA37" s="39">
        <f t="shared" si="15"/>
        <v>100</v>
      </c>
      <c r="AB37" s="37">
        <v>0</v>
      </c>
      <c r="AC37" s="41">
        <f t="shared" si="16"/>
        <v>0</v>
      </c>
    </row>
    <row r="38" spans="1:29" ht="15.75" customHeight="1">
      <c r="A38" s="35">
        <v>28</v>
      </c>
      <c r="B38" s="36" t="str">
        <f>'[1]11'!B36</f>
        <v>Babadan</v>
      </c>
      <c r="C38" s="36" t="str">
        <f>'[1]11'!C36</f>
        <v>Babadan</v>
      </c>
      <c r="D38" s="37">
        <v>11</v>
      </c>
      <c r="E38" s="37">
        <v>4</v>
      </c>
      <c r="F38" s="38">
        <f t="shared" si="0"/>
        <v>15</v>
      </c>
      <c r="G38" s="37">
        <v>25</v>
      </c>
      <c r="H38" s="37">
        <v>29</v>
      </c>
      <c r="I38" s="38">
        <f t="shared" si="1"/>
        <v>54</v>
      </c>
      <c r="J38" s="37">
        <v>11</v>
      </c>
      <c r="K38" s="39">
        <f t="shared" si="2"/>
        <v>100</v>
      </c>
      <c r="L38" s="37">
        <v>4</v>
      </c>
      <c r="M38" s="39">
        <f t="shared" si="3"/>
        <v>100</v>
      </c>
      <c r="N38" s="38">
        <f t="shared" si="4"/>
        <v>15</v>
      </c>
      <c r="O38" s="39">
        <f t="shared" si="5"/>
        <v>100</v>
      </c>
      <c r="P38" s="37">
        <v>14</v>
      </c>
      <c r="Q38" s="39">
        <f t="shared" si="6"/>
        <v>56.000000000000007</v>
      </c>
      <c r="R38" s="37">
        <v>25</v>
      </c>
      <c r="S38" s="39">
        <f t="shared" si="7"/>
        <v>86.206896551724128</v>
      </c>
      <c r="T38" s="38">
        <f t="shared" si="8"/>
        <v>39</v>
      </c>
      <c r="U38" s="39">
        <f t="shared" si="9"/>
        <v>72.222222222222214</v>
      </c>
      <c r="V38" s="40">
        <f t="shared" si="10"/>
        <v>25</v>
      </c>
      <c r="W38" s="39">
        <f t="shared" si="11"/>
        <v>100</v>
      </c>
      <c r="X38" s="40">
        <f t="shared" si="12"/>
        <v>29</v>
      </c>
      <c r="Y38" s="39">
        <f t="shared" si="13"/>
        <v>100</v>
      </c>
      <c r="Z38" s="40">
        <f t="shared" si="14"/>
        <v>54</v>
      </c>
      <c r="AA38" s="39">
        <f t="shared" si="15"/>
        <v>100</v>
      </c>
      <c r="AB38" s="37">
        <v>0</v>
      </c>
      <c r="AC38" s="41">
        <f t="shared" si="16"/>
        <v>0</v>
      </c>
    </row>
    <row r="39" spans="1:29" ht="15.75" customHeight="1">
      <c r="A39" s="35">
        <v>29</v>
      </c>
      <c r="B39" s="36">
        <f>'[1]11'!B37</f>
        <v>0</v>
      </c>
      <c r="C39" s="36" t="str">
        <f>'[1]11'!C37</f>
        <v>Sukosari</v>
      </c>
      <c r="D39" s="37">
        <v>6</v>
      </c>
      <c r="E39" s="37">
        <v>2</v>
      </c>
      <c r="F39" s="38">
        <f t="shared" si="0"/>
        <v>8</v>
      </c>
      <c r="G39" s="37">
        <v>9</v>
      </c>
      <c r="H39" s="37">
        <v>13</v>
      </c>
      <c r="I39" s="38">
        <f t="shared" si="1"/>
        <v>22</v>
      </c>
      <c r="J39" s="37">
        <v>6</v>
      </c>
      <c r="K39" s="39">
        <f t="shared" si="2"/>
        <v>100</v>
      </c>
      <c r="L39" s="37">
        <v>2</v>
      </c>
      <c r="M39" s="39">
        <f t="shared" si="3"/>
        <v>100</v>
      </c>
      <c r="N39" s="38">
        <f t="shared" si="4"/>
        <v>8</v>
      </c>
      <c r="O39" s="39">
        <f t="shared" si="5"/>
        <v>100</v>
      </c>
      <c r="P39" s="37">
        <v>3</v>
      </c>
      <c r="Q39" s="39">
        <f t="shared" si="6"/>
        <v>33.333333333333329</v>
      </c>
      <c r="R39" s="37">
        <v>11</v>
      </c>
      <c r="S39" s="39">
        <f t="shared" si="7"/>
        <v>84.615384615384613</v>
      </c>
      <c r="T39" s="38">
        <f t="shared" si="8"/>
        <v>14</v>
      </c>
      <c r="U39" s="39">
        <f t="shared" si="9"/>
        <v>63.636363636363633</v>
      </c>
      <c r="V39" s="40">
        <f t="shared" si="10"/>
        <v>9</v>
      </c>
      <c r="W39" s="39">
        <f t="shared" si="11"/>
        <v>100</v>
      </c>
      <c r="X39" s="40">
        <f t="shared" si="12"/>
        <v>13</v>
      </c>
      <c r="Y39" s="39">
        <f t="shared" si="13"/>
        <v>100</v>
      </c>
      <c r="Z39" s="40">
        <f t="shared" si="14"/>
        <v>22</v>
      </c>
      <c r="AA39" s="39">
        <f t="shared" si="15"/>
        <v>100</v>
      </c>
      <c r="AB39" s="37">
        <v>0</v>
      </c>
      <c r="AC39" s="41">
        <f t="shared" si="16"/>
        <v>0</v>
      </c>
    </row>
    <row r="40" spans="1:29" ht="15.75" customHeight="1">
      <c r="A40" s="35">
        <v>30</v>
      </c>
      <c r="B40" s="36" t="str">
        <f>'[1]11'!B38</f>
        <v>Jenangan</v>
      </c>
      <c r="C40" s="36" t="str">
        <f>'[1]11'!C38</f>
        <v>Jenangan</v>
      </c>
      <c r="D40" s="37">
        <v>9</v>
      </c>
      <c r="E40" s="37">
        <v>8</v>
      </c>
      <c r="F40" s="38">
        <f t="shared" si="0"/>
        <v>17</v>
      </c>
      <c r="G40" s="37">
        <v>19</v>
      </c>
      <c r="H40" s="37">
        <v>14</v>
      </c>
      <c r="I40" s="38">
        <f t="shared" si="1"/>
        <v>33</v>
      </c>
      <c r="J40" s="37">
        <v>4</v>
      </c>
      <c r="K40" s="39">
        <f t="shared" si="2"/>
        <v>44.444444444444443</v>
      </c>
      <c r="L40" s="37">
        <v>3</v>
      </c>
      <c r="M40" s="39">
        <f t="shared" si="3"/>
        <v>37.5</v>
      </c>
      <c r="N40" s="38">
        <f t="shared" si="4"/>
        <v>7</v>
      </c>
      <c r="O40" s="39">
        <f t="shared" si="5"/>
        <v>41.17647058823529</v>
      </c>
      <c r="P40" s="37">
        <v>14</v>
      </c>
      <c r="Q40" s="39">
        <f t="shared" si="6"/>
        <v>73.68421052631578</v>
      </c>
      <c r="R40" s="37">
        <v>10</v>
      </c>
      <c r="S40" s="39">
        <f t="shared" si="7"/>
        <v>71.428571428571431</v>
      </c>
      <c r="T40" s="38">
        <f t="shared" si="8"/>
        <v>24</v>
      </c>
      <c r="U40" s="39">
        <f t="shared" si="9"/>
        <v>72.727272727272734</v>
      </c>
      <c r="V40" s="40">
        <f t="shared" si="10"/>
        <v>18</v>
      </c>
      <c r="W40" s="39">
        <f t="shared" si="11"/>
        <v>94.73684210526315</v>
      </c>
      <c r="X40" s="40">
        <f t="shared" si="12"/>
        <v>13</v>
      </c>
      <c r="Y40" s="39">
        <f t="shared" si="13"/>
        <v>92.857142857142861</v>
      </c>
      <c r="Z40" s="40">
        <f t="shared" si="14"/>
        <v>31</v>
      </c>
      <c r="AA40" s="39">
        <f t="shared" si="15"/>
        <v>93.939393939393938</v>
      </c>
      <c r="AB40" s="37">
        <v>2</v>
      </c>
      <c r="AC40" s="41">
        <f t="shared" si="16"/>
        <v>6.0606060606060606</v>
      </c>
    </row>
    <row r="41" spans="1:29" ht="15.75" customHeight="1">
      <c r="A41" s="35">
        <v>31</v>
      </c>
      <c r="B41" s="36">
        <f>'[1]11'!B39</f>
        <v>0</v>
      </c>
      <c r="C41" s="36" t="str">
        <f>'[1]11'!C39</f>
        <v>Setono</v>
      </c>
      <c r="D41" s="37">
        <v>5</v>
      </c>
      <c r="E41" s="37">
        <v>4</v>
      </c>
      <c r="F41" s="38">
        <f t="shared" si="0"/>
        <v>9</v>
      </c>
      <c r="G41" s="37">
        <v>11</v>
      </c>
      <c r="H41" s="37">
        <v>10</v>
      </c>
      <c r="I41" s="38">
        <f t="shared" si="1"/>
        <v>21</v>
      </c>
      <c r="J41" s="37">
        <v>4</v>
      </c>
      <c r="K41" s="39">
        <f t="shared" si="2"/>
        <v>80</v>
      </c>
      <c r="L41" s="37">
        <v>4</v>
      </c>
      <c r="M41" s="39">
        <f t="shared" si="3"/>
        <v>100</v>
      </c>
      <c r="N41" s="38">
        <f t="shared" si="4"/>
        <v>8</v>
      </c>
      <c r="O41" s="39">
        <f t="shared" si="5"/>
        <v>88.888888888888886</v>
      </c>
      <c r="P41" s="37">
        <v>7</v>
      </c>
      <c r="Q41" s="39">
        <f t="shared" si="6"/>
        <v>63.636363636363633</v>
      </c>
      <c r="R41" s="37">
        <v>6</v>
      </c>
      <c r="S41" s="39">
        <f t="shared" si="7"/>
        <v>60</v>
      </c>
      <c r="T41" s="38">
        <f t="shared" si="8"/>
        <v>13</v>
      </c>
      <c r="U41" s="39">
        <f t="shared" si="9"/>
        <v>61.904761904761905</v>
      </c>
      <c r="V41" s="40">
        <f t="shared" si="10"/>
        <v>11</v>
      </c>
      <c r="W41" s="39">
        <f t="shared" si="11"/>
        <v>100</v>
      </c>
      <c r="X41" s="40">
        <f t="shared" si="12"/>
        <v>10</v>
      </c>
      <c r="Y41" s="39">
        <f t="shared" si="13"/>
        <v>100</v>
      </c>
      <c r="Z41" s="40">
        <f t="shared" si="14"/>
        <v>21</v>
      </c>
      <c r="AA41" s="39">
        <f t="shared" si="15"/>
        <v>100</v>
      </c>
      <c r="AB41" s="37">
        <v>0</v>
      </c>
      <c r="AC41" s="41">
        <f t="shared" si="16"/>
        <v>0</v>
      </c>
    </row>
    <row r="42" spans="1:29" ht="15.75" customHeight="1">
      <c r="A42" s="35">
        <v>32</v>
      </c>
      <c r="B42" s="36" t="str">
        <f>'[1]11'!B40</f>
        <v>Ngebel</v>
      </c>
      <c r="C42" s="36" t="str">
        <f>'[1]11'!C40</f>
        <v>Ngebel</v>
      </c>
      <c r="D42" s="37">
        <v>5</v>
      </c>
      <c r="E42" s="37">
        <v>0</v>
      </c>
      <c r="F42" s="38">
        <f t="shared" si="0"/>
        <v>5</v>
      </c>
      <c r="G42" s="37">
        <v>8</v>
      </c>
      <c r="H42" s="37">
        <v>1</v>
      </c>
      <c r="I42" s="38">
        <f t="shared" si="1"/>
        <v>9</v>
      </c>
      <c r="J42" s="37">
        <v>2</v>
      </c>
      <c r="K42" s="39">
        <f t="shared" si="2"/>
        <v>40</v>
      </c>
      <c r="L42" s="37">
        <v>0</v>
      </c>
      <c r="M42" s="39" t="e">
        <f t="shared" si="3"/>
        <v>#DIV/0!</v>
      </c>
      <c r="N42" s="38">
        <f t="shared" si="4"/>
        <v>2</v>
      </c>
      <c r="O42" s="39">
        <f t="shared" si="5"/>
        <v>40</v>
      </c>
      <c r="P42" s="37">
        <v>5</v>
      </c>
      <c r="Q42" s="39">
        <f t="shared" si="6"/>
        <v>62.5</v>
      </c>
      <c r="R42" s="37">
        <v>0</v>
      </c>
      <c r="S42" s="39">
        <f t="shared" si="7"/>
        <v>0</v>
      </c>
      <c r="T42" s="38">
        <f t="shared" si="8"/>
        <v>5</v>
      </c>
      <c r="U42" s="39">
        <f t="shared" si="9"/>
        <v>55.555555555555557</v>
      </c>
      <c r="V42" s="40">
        <f t="shared" si="10"/>
        <v>7</v>
      </c>
      <c r="W42" s="39">
        <f t="shared" si="11"/>
        <v>87.5</v>
      </c>
      <c r="X42" s="40">
        <f t="shared" si="12"/>
        <v>0</v>
      </c>
      <c r="Y42" s="39">
        <f t="shared" si="13"/>
        <v>0</v>
      </c>
      <c r="Z42" s="40">
        <f t="shared" si="14"/>
        <v>7</v>
      </c>
      <c r="AA42" s="39">
        <f t="shared" si="15"/>
        <v>77.777777777777786</v>
      </c>
      <c r="AB42" s="37">
        <v>0</v>
      </c>
      <c r="AC42" s="41">
        <f t="shared" si="16"/>
        <v>0</v>
      </c>
    </row>
    <row r="43" spans="1:29" ht="15.75" customHeight="1">
      <c r="A43" s="42"/>
      <c r="B43" s="42"/>
      <c r="C43" s="43" t="s">
        <v>21</v>
      </c>
      <c r="D43" s="37">
        <v>4</v>
      </c>
      <c r="E43" s="37">
        <v>1</v>
      </c>
      <c r="F43" s="38">
        <f t="shared" si="0"/>
        <v>5</v>
      </c>
      <c r="G43" s="37">
        <v>32</v>
      </c>
      <c r="H43" s="37">
        <v>28</v>
      </c>
      <c r="I43" s="38">
        <f t="shared" si="1"/>
        <v>60</v>
      </c>
      <c r="J43" s="37">
        <v>0</v>
      </c>
      <c r="K43" s="39">
        <f t="shared" si="2"/>
        <v>0</v>
      </c>
      <c r="L43" s="37">
        <v>0</v>
      </c>
      <c r="M43" s="39">
        <f t="shared" si="3"/>
        <v>0</v>
      </c>
      <c r="N43" s="38">
        <f t="shared" si="4"/>
        <v>0</v>
      </c>
      <c r="O43" s="39">
        <f t="shared" si="5"/>
        <v>0</v>
      </c>
      <c r="P43" s="37">
        <v>26</v>
      </c>
      <c r="Q43" s="39">
        <f t="shared" si="6"/>
        <v>81.25</v>
      </c>
      <c r="R43" s="37">
        <v>25</v>
      </c>
      <c r="S43" s="39">
        <f t="shared" si="7"/>
        <v>89.285714285714292</v>
      </c>
      <c r="T43" s="38">
        <f t="shared" si="8"/>
        <v>51</v>
      </c>
      <c r="U43" s="39">
        <f t="shared" si="9"/>
        <v>85</v>
      </c>
      <c r="V43" s="40">
        <f t="shared" si="10"/>
        <v>26</v>
      </c>
      <c r="W43" s="39">
        <f t="shared" si="11"/>
        <v>81.25</v>
      </c>
      <c r="X43" s="40">
        <f t="shared" si="12"/>
        <v>25</v>
      </c>
      <c r="Y43" s="39">
        <f t="shared" si="13"/>
        <v>89.285714285714292</v>
      </c>
      <c r="Z43" s="40">
        <f t="shared" si="14"/>
        <v>51</v>
      </c>
      <c r="AA43" s="39">
        <f t="shared" si="15"/>
        <v>85</v>
      </c>
      <c r="AB43" s="37">
        <v>8</v>
      </c>
      <c r="AC43" s="41">
        <f t="shared" si="16"/>
        <v>13.333333333333334</v>
      </c>
    </row>
    <row r="44" spans="1:29" ht="15.75" customHeight="1">
      <c r="A44" s="42"/>
      <c r="B44" s="42"/>
      <c r="C44" s="43" t="s">
        <v>22</v>
      </c>
      <c r="D44" s="37">
        <v>0</v>
      </c>
      <c r="E44" s="37">
        <v>0</v>
      </c>
      <c r="F44" s="38">
        <f t="shared" si="0"/>
        <v>0</v>
      </c>
      <c r="G44" s="37">
        <v>0</v>
      </c>
      <c r="H44" s="37">
        <v>0</v>
      </c>
      <c r="I44" s="38">
        <f t="shared" si="1"/>
        <v>0</v>
      </c>
      <c r="J44" s="37">
        <v>0</v>
      </c>
      <c r="K44" s="39" t="e">
        <f t="shared" si="2"/>
        <v>#DIV/0!</v>
      </c>
      <c r="L44" s="37">
        <v>0</v>
      </c>
      <c r="M44" s="39" t="e">
        <f t="shared" si="3"/>
        <v>#DIV/0!</v>
      </c>
      <c r="N44" s="38">
        <f t="shared" si="4"/>
        <v>0</v>
      </c>
      <c r="O44" s="39" t="e">
        <f t="shared" si="5"/>
        <v>#DIV/0!</v>
      </c>
      <c r="P44" s="37">
        <v>0</v>
      </c>
      <c r="Q44" s="39" t="e">
        <f t="shared" si="6"/>
        <v>#DIV/0!</v>
      </c>
      <c r="R44" s="37">
        <v>0</v>
      </c>
      <c r="S44" s="39" t="e">
        <f t="shared" si="7"/>
        <v>#DIV/0!</v>
      </c>
      <c r="T44" s="38">
        <f t="shared" si="8"/>
        <v>0</v>
      </c>
      <c r="U44" s="39" t="e">
        <f t="shared" si="9"/>
        <v>#DIV/0!</v>
      </c>
      <c r="V44" s="40">
        <f t="shared" si="10"/>
        <v>0</v>
      </c>
      <c r="W44" s="39" t="e">
        <f t="shared" si="11"/>
        <v>#DIV/0!</v>
      </c>
      <c r="X44" s="40">
        <f t="shared" si="12"/>
        <v>0</v>
      </c>
      <c r="Y44" s="39" t="e">
        <f t="shared" si="13"/>
        <v>#DIV/0!</v>
      </c>
      <c r="Z44" s="40">
        <f t="shared" si="14"/>
        <v>0</v>
      </c>
      <c r="AA44" s="39" t="e">
        <f t="shared" si="15"/>
        <v>#DIV/0!</v>
      </c>
      <c r="AB44" s="37">
        <v>0</v>
      </c>
      <c r="AC44" s="41" t="e">
        <f t="shared" si="16"/>
        <v>#DIV/0!</v>
      </c>
    </row>
    <row r="45" spans="1:29" ht="15.75" customHeight="1">
      <c r="A45" s="42"/>
      <c r="B45" s="42"/>
      <c r="C45" s="43" t="s">
        <v>23</v>
      </c>
      <c r="D45" s="37">
        <v>7</v>
      </c>
      <c r="E45" s="37">
        <v>3</v>
      </c>
      <c r="F45" s="38">
        <f t="shared" si="0"/>
        <v>10</v>
      </c>
      <c r="G45" s="37">
        <v>13</v>
      </c>
      <c r="H45" s="37">
        <v>7</v>
      </c>
      <c r="I45" s="38">
        <f t="shared" si="1"/>
        <v>20</v>
      </c>
      <c r="J45" s="37">
        <v>1</v>
      </c>
      <c r="K45" s="39">
        <f t="shared" si="2"/>
        <v>14.285714285714285</v>
      </c>
      <c r="L45" s="37">
        <v>1</v>
      </c>
      <c r="M45" s="39">
        <f t="shared" si="3"/>
        <v>33.333333333333329</v>
      </c>
      <c r="N45" s="38">
        <f t="shared" si="4"/>
        <v>2</v>
      </c>
      <c r="O45" s="39">
        <f t="shared" si="5"/>
        <v>20</v>
      </c>
      <c r="P45" s="37">
        <v>7</v>
      </c>
      <c r="Q45" s="39">
        <f t="shared" si="6"/>
        <v>53.846153846153847</v>
      </c>
      <c r="R45" s="37">
        <v>5</v>
      </c>
      <c r="S45" s="39">
        <f t="shared" si="7"/>
        <v>71.428571428571431</v>
      </c>
      <c r="T45" s="38">
        <f t="shared" si="8"/>
        <v>12</v>
      </c>
      <c r="U45" s="39">
        <f t="shared" si="9"/>
        <v>60</v>
      </c>
      <c r="V45" s="40">
        <f t="shared" si="10"/>
        <v>8</v>
      </c>
      <c r="W45" s="39">
        <f t="shared" si="11"/>
        <v>61.53846153846154</v>
      </c>
      <c r="X45" s="40">
        <f t="shared" si="12"/>
        <v>6</v>
      </c>
      <c r="Y45" s="39">
        <f t="shared" si="13"/>
        <v>85.714285714285708</v>
      </c>
      <c r="Z45" s="40">
        <f t="shared" si="14"/>
        <v>14</v>
      </c>
      <c r="AA45" s="39">
        <f t="shared" si="15"/>
        <v>70</v>
      </c>
      <c r="AB45" s="37">
        <v>2</v>
      </c>
      <c r="AC45" s="41">
        <f t="shared" si="16"/>
        <v>10</v>
      </c>
    </row>
    <row r="46" spans="1:29" ht="15.75" customHeight="1">
      <c r="A46" s="42"/>
      <c r="B46" s="42"/>
      <c r="C46" s="43" t="s">
        <v>24</v>
      </c>
      <c r="D46" s="37">
        <v>2</v>
      </c>
      <c r="E46" s="37">
        <v>0</v>
      </c>
      <c r="F46" s="38">
        <f t="shared" si="0"/>
        <v>2</v>
      </c>
      <c r="G46" s="37">
        <v>5</v>
      </c>
      <c r="H46" s="37">
        <v>9</v>
      </c>
      <c r="I46" s="38">
        <f t="shared" si="1"/>
        <v>14</v>
      </c>
      <c r="J46" s="37">
        <v>0</v>
      </c>
      <c r="K46" s="39">
        <f t="shared" si="2"/>
        <v>0</v>
      </c>
      <c r="L46" s="37">
        <v>0</v>
      </c>
      <c r="M46" s="39" t="e">
        <f t="shared" si="3"/>
        <v>#DIV/0!</v>
      </c>
      <c r="N46" s="38">
        <f t="shared" si="4"/>
        <v>0</v>
      </c>
      <c r="O46" s="39">
        <f t="shared" si="5"/>
        <v>0</v>
      </c>
      <c r="P46" s="37">
        <v>4</v>
      </c>
      <c r="Q46" s="39">
        <f t="shared" si="6"/>
        <v>80</v>
      </c>
      <c r="R46" s="37">
        <v>8</v>
      </c>
      <c r="S46" s="39">
        <f t="shared" si="7"/>
        <v>88.888888888888886</v>
      </c>
      <c r="T46" s="38">
        <f t="shared" si="8"/>
        <v>12</v>
      </c>
      <c r="U46" s="39">
        <f t="shared" si="9"/>
        <v>85.714285714285708</v>
      </c>
      <c r="V46" s="40">
        <f t="shared" si="10"/>
        <v>4</v>
      </c>
      <c r="W46" s="39">
        <f t="shared" si="11"/>
        <v>80</v>
      </c>
      <c r="X46" s="40">
        <f t="shared" si="12"/>
        <v>8</v>
      </c>
      <c r="Y46" s="39">
        <f t="shared" si="13"/>
        <v>88.888888888888886</v>
      </c>
      <c r="Z46" s="40">
        <f t="shared" si="14"/>
        <v>12</v>
      </c>
      <c r="AA46" s="39">
        <f t="shared" si="15"/>
        <v>85.714285714285708</v>
      </c>
      <c r="AB46" s="37">
        <v>0</v>
      </c>
      <c r="AC46" s="41">
        <f t="shared" si="16"/>
        <v>0</v>
      </c>
    </row>
    <row r="47" spans="1:29" ht="15.75" customHeight="1">
      <c r="A47" s="42"/>
      <c r="B47" s="42"/>
      <c r="C47" s="43" t="s">
        <v>25</v>
      </c>
      <c r="D47" s="37">
        <v>4</v>
      </c>
      <c r="E47" s="37">
        <v>5</v>
      </c>
      <c r="F47" s="38">
        <f t="shared" si="0"/>
        <v>9</v>
      </c>
      <c r="G47" s="37">
        <v>95</v>
      </c>
      <c r="H47" s="37">
        <v>82</v>
      </c>
      <c r="I47" s="38">
        <f t="shared" si="1"/>
        <v>177</v>
      </c>
      <c r="J47" s="37">
        <v>1</v>
      </c>
      <c r="K47" s="39">
        <f t="shared" si="2"/>
        <v>25</v>
      </c>
      <c r="L47" s="37">
        <v>1</v>
      </c>
      <c r="M47" s="39">
        <f t="shared" si="3"/>
        <v>20</v>
      </c>
      <c r="N47" s="38">
        <f t="shared" si="4"/>
        <v>2</v>
      </c>
      <c r="O47" s="39">
        <f t="shared" si="5"/>
        <v>22.222222222222221</v>
      </c>
      <c r="P47" s="37">
        <v>68</v>
      </c>
      <c r="Q47" s="39">
        <f t="shared" si="6"/>
        <v>71.578947368421055</v>
      </c>
      <c r="R47" s="37">
        <v>63</v>
      </c>
      <c r="S47" s="39">
        <f t="shared" si="7"/>
        <v>76.829268292682926</v>
      </c>
      <c r="T47" s="38">
        <f t="shared" si="8"/>
        <v>131</v>
      </c>
      <c r="U47" s="39">
        <f t="shared" si="9"/>
        <v>74.011299435028249</v>
      </c>
      <c r="V47" s="40">
        <f t="shared" si="10"/>
        <v>69</v>
      </c>
      <c r="W47" s="39">
        <f t="shared" si="11"/>
        <v>72.631578947368425</v>
      </c>
      <c r="X47" s="40">
        <f t="shared" si="12"/>
        <v>64</v>
      </c>
      <c r="Y47" s="39">
        <f t="shared" si="13"/>
        <v>78.048780487804876</v>
      </c>
      <c r="Z47" s="40">
        <f t="shared" si="14"/>
        <v>133</v>
      </c>
      <c r="AA47" s="39">
        <f t="shared" si="15"/>
        <v>75.141242937853107</v>
      </c>
      <c r="AB47" s="37">
        <v>1</v>
      </c>
      <c r="AC47" s="41">
        <f t="shared" si="16"/>
        <v>0.56497175141242939</v>
      </c>
    </row>
    <row r="48" spans="1:29" ht="15.75" customHeight="1">
      <c r="A48" s="42"/>
      <c r="B48" s="42"/>
      <c r="C48" s="43" t="s">
        <v>26</v>
      </c>
      <c r="D48" s="37">
        <v>9</v>
      </c>
      <c r="E48" s="37">
        <v>5</v>
      </c>
      <c r="F48" s="38">
        <f t="shared" si="0"/>
        <v>14</v>
      </c>
      <c r="G48" s="37">
        <v>72</v>
      </c>
      <c r="H48" s="37">
        <v>65</v>
      </c>
      <c r="I48" s="38">
        <f t="shared" si="1"/>
        <v>137</v>
      </c>
      <c r="J48" s="37">
        <v>1</v>
      </c>
      <c r="K48" s="39">
        <f t="shared" si="2"/>
        <v>11.111111111111111</v>
      </c>
      <c r="L48" s="37">
        <v>0</v>
      </c>
      <c r="M48" s="39">
        <f t="shared" si="3"/>
        <v>0</v>
      </c>
      <c r="N48" s="38">
        <f t="shared" si="4"/>
        <v>1</v>
      </c>
      <c r="O48" s="39">
        <f t="shared" si="5"/>
        <v>7.1428571428571423</v>
      </c>
      <c r="P48" s="37">
        <v>62</v>
      </c>
      <c r="Q48" s="39">
        <f t="shared" si="6"/>
        <v>86.111111111111114</v>
      </c>
      <c r="R48" s="37">
        <v>59</v>
      </c>
      <c r="S48" s="39">
        <f t="shared" si="7"/>
        <v>90.769230769230774</v>
      </c>
      <c r="T48" s="38">
        <f t="shared" si="8"/>
        <v>121</v>
      </c>
      <c r="U48" s="39">
        <f t="shared" si="9"/>
        <v>88.321167883211686</v>
      </c>
      <c r="V48" s="40">
        <f t="shared" si="10"/>
        <v>63</v>
      </c>
      <c r="W48" s="39">
        <f t="shared" si="11"/>
        <v>87.5</v>
      </c>
      <c r="X48" s="40">
        <f t="shared" si="12"/>
        <v>59</v>
      </c>
      <c r="Y48" s="39">
        <f t="shared" si="13"/>
        <v>90.769230769230774</v>
      </c>
      <c r="Z48" s="40">
        <f t="shared" si="14"/>
        <v>122</v>
      </c>
      <c r="AA48" s="39">
        <f t="shared" si="15"/>
        <v>89.051094890510953</v>
      </c>
      <c r="AB48" s="37">
        <v>3</v>
      </c>
      <c r="AC48" s="41">
        <f t="shared" si="16"/>
        <v>2.1897810218978102</v>
      </c>
    </row>
    <row r="49" spans="1:29" ht="15.75" customHeight="1">
      <c r="A49" s="42"/>
      <c r="B49" s="42"/>
      <c r="C49" s="43" t="s">
        <v>27</v>
      </c>
      <c r="D49" s="37">
        <v>5</v>
      </c>
      <c r="E49" s="37">
        <v>0</v>
      </c>
      <c r="F49" s="38">
        <f t="shared" si="0"/>
        <v>5</v>
      </c>
      <c r="G49" s="37">
        <v>9</v>
      </c>
      <c r="H49" s="37">
        <v>1</v>
      </c>
      <c r="I49" s="38">
        <f t="shared" si="1"/>
        <v>10</v>
      </c>
      <c r="J49" s="37">
        <v>2</v>
      </c>
      <c r="K49" s="39">
        <f t="shared" si="2"/>
        <v>40</v>
      </c>
      <c r="L49" s="37">
        <v>0</v>
      </c>
      <c r="M49" s="39" t="e">
        <f t="shared" si="3"/>
        <v>#DIV/0!</v>
      </c>
      <c r="N49" s="38">
        <f t="shared" si="4"/>
        <v>2</v>
      </c>
      <c r="O49" s="39">
        <f t="shared" si="5"/>
        <v>40</v>
      </c>
      <c r="P49" s="37">
        <v>4</v>
      </c>
      <c r="Q49" s="39">
        <f t="shared" si="6"/>
        <v>44.444444444444443</v>
      </c>
      <c r="R49" s="37">
        <v>0</v>
      </c>
      <c r="S49" s="39">
        <f t="shared" si="7"/>
        <v>0</v>
      </c>
      <c r="T49" s="38">
        <f t="shared" si="8"/>
        <v>4</v>
      </c>
      <c r="U49" s="39">
        <f t="shared" si="9"/>
        <v>40</v>
      </c>
      <c r="V49" s="40">
        <f t="shared" si="10"/>
        <v>6</v>
      </c>
      <c r="W49" s="39">
        <f t="shared" si="11"/>
        <v>66.666666666666657</v>
      </c>
      <c r="X49" s="40">
        <f t="shared" si="12"/>
        <v>0</v>
      </c>
      <c r="Y49" s="39">
        <f t="shared" si="13"/>
        <v>0</v>
      </c>
      <c r="Z49" s="40">
        <f t="shared" si="14"/>
        <v>6</v>
      </c>
      <c r="AA49" s="39">
        <f t="shared" si="15"/>
        <v>60</v>
      </c>
      <c r="AB49" s="37">
        <v>0</v>
      </c>
      <c r="AC49" s="41">
        <f t="shared" si="16"/>
        <v>0</v>
      </c>
    </row>
    <row r="50" spans="1:29" ht="15.75" customHeight="1">
      <c r="A50" s="42"/>
      <c r="B50" s="42"/>
      <c r="C50" s="43" t="s">
        <v>28</v>
      </c>
      <c r="D50" s="37">
        <v>1</v>
      </c>
      <c r="E50" s="37">
        <v>0</v>
      </c>
      <c r="F50" s="38">
        <f t="shared" si="0"/>
        <v>1</v>
      </c>
      <c r="G50" s="37">
        <v>1</v>
      </c>
      <c r="H50" s="37">
        <v>0</v>
      </c>
      <c r="I50" s="38">
        <f t="shared" si="1"/>
        <v>1</v>
      </c>
      <c r="J50" s="37">
        <v>1</v>
      </c>
      <c r="K50" s="39">
        <f t="shared" si="2"/>
        <v>100</v>
      </c>
      <c r="L50" s="37">
        <v>0</v>
      </c>
      <c r="M50" s="39" t="e">
        <f t="shared" si="3"/>
        <v>#DIV/0!</v>
      </c>
      <c r="N50" s="38">
        <f t="shared" si="4"/>
        <v>1</v>
      </c>
      <c r="O50" s="39">
        <f t="shared" si="5"/>
        <v>100</v>
      </c>
      <c r="P50" s="37">
        <v>0</v>
      </c>
      <c r="Q50" s="39">
        <f t="shared" si="6"/>
        <v>0</v>
      </c>
      <c r="R50" s="37">
        <v>0</v>
      </c>
      <c r="S50" s="39" t="e">
        <f t="shared" si="7"/>
        <v>#DIV/0!</v>
      </c>
      <c r="T50" s="38">
        <f t="shared" si="8"/>
        <v>0</v>
      </c>
      <c r="U50" s="39">
        <f t="shared" si="9"/>
        <v>0</v>
      </c>
      <c r="V50" s="40">
        <f t="shared" si="10"/>
        <v>1</v>
      </c>
      <c r="W50" s="39">
        <f t="shared" si="11"/>
        <v>100</v>
      </c>
      <c r="X50" s="40">
        <f t="shared" si="12"/>
        <v>0</v>
      </c>
      <c r="Y50" s="39" t="e">
        <f t="shared" si="13"/>
        <v>#DIV/0!</v>
      </c>
      <c r="Z50" s="40">
        <f t="shared" si="14"/>
        <v>1</v>
      </c>
      <c r="AA50" s="39">
        <f t="shared" si="15"/>
        <v>100</v>
      </c>
      <c r="AB50" s="37">
        <v>0</v>
      </c>
      <c r="AC50" s="41">
        <f t="shared" si="16"/>
        <v>0</v>
      </c>
    </row>
    <row r="51" spans="1:29" ht="15.75" customHeight="1">
      <c r="A51" s="44" t="s">
        <v>29</v>
      </c>
      <c r="B51" s="44"/>
      <c r="C51" s="44"/>
      <c r="D51" s="45">
        <f t="shared" ref="D51:J51" si="17">SUM(D11:D50)</f>
        <v>307</v>
      </c>
      <c r="E51" s="45">
        <f t="shared" si="17"/>
        <v>152</v>
      </c>
      <c r="F51" s="45">
        <f t="shared" si="17"/>
        <v>459</v>
      </c>
      <c r="G51" s="45">
        <f t="shared" si="17"/>
        <v>747</v>
      </c>
      <c r="H51" s="45">
        <f t="shared" si="17"/>
        <v>558</v>
      </c>
      <c r="I51" s="45">
        <f t="shared" si="17"/>
        <v>1305</v>
      </c>
      <c r="J51" s="45">
        <f t="shared" si="17"/>
        <v>208</v>
      </c>
      <c r="K51" s="46">
        <f t="shared" si="2"/>
        <v>67.752442996742673</v>
      </c>
      <c r="L51" s="45">
        <f>SUM(L11:L50)</f>
        <v>105</v>
      </c>
      <c r="M51" s="46">
        <f t="shared" si="3"/>
        <v>69.078947368421055</v>
      </c>
      <c r="N51" s="45">
        <f>SUM(N11:N50)</f>
        <v>313</v>
      </c>
      <c r="O51" s="46">
        <f t="shared" si="5"/>
        <v>68.191721132897598</v>
      </c>
      <c r="P51" s="45">
        <f>SUM(P11:P50)</f>
        <v>447</v>
      </c>
      <c r="Q51" s="46">
        <f t="shared" si="6"/>
        <v>59.839357429718874</v>
      </c>
      <c r="R51" s="45">
        <f>SUM(R11:R50)</f>
        <v>406</v>
      </c>
      <c r="S51" s="46">
        <f t="shared" si="7"/>
        <v>72.759856630824373</v>
      </c>
      <c r="T51" s="45">
        <f>SUM(T11:T50)</f>
        <v>853</v>
      </c>
      <c r="U51" s="46">
        <f t="shared" si="9"/>
        <v>65.363984674329501</v>
      </c>
      <c r="V51" s="45">
        <f>SUM(V11:V50)</f>
        <v>655</v>
      </c>
      <c r="W51" s="46">
        <f t="shared" si="11"/>
        <v>87.684069611780458</v>
      </c>
      <c r="X51" s="45">
        <f>SUM(X11:X50)</f>
        <v>511</v>
      </c>
      <c r="Y51" s="46">
        <f t="shared" si="13"/>
        <v>91.577060931899652</v>
      </c>
      <c r="Z51" s="45">
        <f>SUM(Z11:Z50)</f>
        <v>1166</v>
      </c>
      <c r="AA51" s="46">
        <f t="shared" si="15"/>
        <v>89.348659003831415</v>
      </c>
      <c r="AB51" s="45">
        <f>SUM(AB11:AB50)</f>
        <v>41</v>
      </c>
      <c r="AC51" s="47">
        <f t="shared" si="16"/>
        <v>3.1417624521072796</v>
      </c>
    </row>
    <row r="52" spans="1:29" ht="15.75" customHeight="1">
      <c r="A52" s="2"/>
      <c r="B52" s="12"/>
      <c r="C52" s="1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48"/>
      <c r="W52" s="48"/>
      <c r="X52" s="48"/>
      <c r="Y52" s="2"/>
      <c r="Z52" s="2"/>
      <c r="AA52" s="2"/>
      <c r="AB52" s="2"/>
      <c r="AC52" s="2"/>
    </row>
    <row r="53" spans="1:29" ht="15.75" customHeight="1">
      <c r="A53" s="2" t="s">
        <v>30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5.75" customHeight="1">
      <c r="A54" s="2" t="s">
        <v>31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5.75" customHeight="1">
      <c r="A55" s="2"/>
      <c r="B55" s="2" t="s">
        <v>32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5.75" customHeight="1">
      <c r="A56" s="2"/>
      <c r="B56" s="2" t="s">
        <v>33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5.75" customHeight="1">
      <c r="A57" s="2"/>
      <c r="B57" s="2" t="s">
        <v>34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5.75" customHeight="1">
      <c r="A58" s="2"/>
      <c r="B58" s="2" t="s">
        <v>35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5.75" customHeight="1"/>
    <row r="260" spans="1:29" ht="15.75" customHeight="1"/>
    <row r="261" spans="1:29" ht="15.75" customHeight="1"/>
    <row r="262" spans="1:29" ht="15.75" customHeight="1"/>
    <row r="263" spans="1:29" ht="15.75" customHeight="1"/>
    <row r="264" spans="1:29" ht="15.75" customHeight="1"/>
    <row r="265" spans="1:29" ht="15.75" customHeight="1"/>
    <row r="266" spans="1:29" ht="15.75" customHeight="1"/>
    <row r="267" spans="1:29" ht="15.75" customHeight="1"/>
    <row r="268" spans="1:29" ht="15.75" customHeight="1"/>
    <row r="269" spans="1:29" ht="15.75" customHeight="1"/>
    <row r="270" spans="1:29" ht="15.75" customHeight="1"/>
    <row r="271" spans="1:29" ht="15.75" customHeight="1"/>
    <row r="272" spans="1:29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AB7:AC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3:AC3"/>
    <mergeCell ref="A6:C6"/>
    <mergeCell ref="A7:A9"/>
    <mergeCell ref="B7:B9"/>
    <mergeCell ref="C7:C9"/>
    <mergeCell ref="D7:F8"/>
    <mergeCell ref="G7:I8"/>
    <mergeCell ref="J7:O7"/>
    <mergeCell ref="P7:U7"/>
    <mergeCell ref="V7:AA7"/>
  </mergeCells>
  <printOptions horizontalCentered="1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2026-05-23T02:04:18Z</dcterms:created>
  <dcterms:modified xsi:type="dcterms:W3CDTF">2026-05-23T02:04:46Z</dcterms:modified>
</cp:coreProperties>
</file>