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C427AD90-C5F3-4A9A-B77C-9286DDCBCFF5}" xr6:coauthVersionLast="47" xr6:coauthVersionMax="47" xr10:uidLastSave="{00000000-0000-0000-0000-000000000000}"/>
  <bookViews>
    <workbookView xWindow="-120" yWindow="-120" windowWidth="20730" windowHeight="11040" xr2:uid="{9F3AA02E-73DD-4C9A-98C9-DDEA5667D15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E42" i="1"/>
  <c r="D42" i="1"/>
  <c r="N41" i="1"/>
  <c r="O41" i="1" s="1"/>
  <c r="M41" i="1"/>
  <c r="L41" i="1"/>
  <c r="K41" i="1"/>
  <c r="C41" i="1"/>
  <c r="B41" i="1"/>
  <c r="M40" i="1"/>
  <c r="L40" i="1"/>
  <c r="K40" i="1"/>
  <c r="N40" i="1" s="1"/>
  <c r="O40" i="1" s="1"/>
  <c r="C40" i="1"/>
  <c r="B40" i="1"/>
  <c r="M39" i="1"/>
  <c r="L39" i="1"/>
  <c r="K39" i="1"/>
  <c r="N39" i="1" s="1"/>
  <c r="O39" i="1" s="1"/>
  <c r="C39" i="1"/>
  <c r="B39" i="1"/>
  <c r="M38" i="1"/>
  <c r="L38" i="1"/>
  <c r="K38" i="1"/>
  <c r="N38" i="1" s="1"/>
  <c r="O38" i="1" s="1"/>
  <c r="C38" i="1"/>
  <c r="B38" i="1"/>
  <c r="O37" i="1"/>
  <c r="N37" i="1"/>
  <c r="M37" i="1"/>
  <c r="L37" i="1"/>
  <c r="K37" i="1"/>
  <c r="C37" i="1"/>
  <c r="B37" i="1"/>
  <c r="O36" i="1"/>
  <c r="N36" i="1"/>
  <c r="M36" i="1"/>
  <c r="L36" i="1"/>
  <c r="K36" i="1"/>
  <c r="C36" i="1"/>
  <c r="B36" i="1"/>
  <c r="O35" i="1"/>
  <c r="N35" i="1"/>
  <c r="M35" i="1"/>
  <c r="L35" i="1"/>
  <c r="K35" i="1"/>
  <c r="C35" i="1"/>
  <c r="B35" i="1"/>
  <c r="O34" i="1"/>
  <c r="N34" i="1"/>
  <c r="M34" i="1"/>
  <c r="L34" i="1"/>
  <c r="K34" i="1"/>
  <c r="C34" i="1"/>
  <c r="B34" i="1"/>
  <c r="N33" i="1"/>
  <c r="O33" i="1" s="1"/>
  <c r="M33" i="1"/>
  <c r="L33" i="1"/>
  <c r="K33" i="1"/>
  <c r="C33" i="1"/>
  <c r="B33" i="1"/>
  <c r="M32" i="1"/>
  <c r="L32" i="1"/>
  <c r="K32" i="1"/>
  <c r="N32" i="1" s="1"/>
  <c r="O32" i="1" s="1"/>
  <c r="C32" i="1"/>
  <c r="B32" i="1"/>
  <c r="M31" i="1"/>
  <c r="L31" i="1"/>
  <c r="K31" i="1"/>
  <c r="N31" i="1" s="1"/>
  <c r="O31" i="1" s="1"/>
  <c r="C31" i="1"/>
  <c r="B31" i="1"/>
  <c r="M30" i="1"/>
  <c r="L30" i="1"/>
  <c r="K30" i="1"/>
  <c r="N30" i="1" s="1"/>
  <c r="O30" i="1" s="1"/>
  <c r="C30" i="1"/>
  <c r="B30" i="1"/>
  <c r="O29" i="1"/>
  <c r="N29" i="1"/>
  <c r="M29" i="1"/>
  <c r="L29" i="1"/>
  <c r="K29" i="1"/>
  <c r="C29" i="1"/>
  <c r="B29" i="1"/>
  <c r="O28" i="1"/>
  <c r="N28" i="1"/>
  <c r="M28" i="1"/>
  <c r="L28" i="1"/>
  <c r="K28" i="1"/>
  <c r="C28" i="1"/>
  <c r="B28" i="1"/>
  <c r="O27" i="1"/>
  <c r="N27" i="1"/>
  <c r="M27" i="1"/>
  <c r="L27" i="1"/>
  <c r="K27" i="1"/>
  <c r="C27" i="1"/>
  <c r="B27" i="1"/>
  <c r="O26" i="1"/>
  <c r="N26" i="1"/>
  <c r="M26" i="1"/>
  <c r="L26" i="1"/>
  <c r="K26" i="1"/>
  <c r="C26" i="1"/>
  <c r="B26" i="1"/>
  <c r="N25" i="1"/>
  <c r="O25" i="1" s="1"/>
  <c r="M25" i="1"/>
  <c r="L25" i="1"/>
  <c r="K25" i="1"/>
  <c r="C25" i="1"/>
  <c r="B25" i="1"/>
  <c r="M24" i="1"/>
  <c r="L24" i="1"/>
  <c r="K24" i="1"/>
  <c r="N24" i="1" s="1"/>
  <c r="O24" i="1" s="1"/>
  <c r="C24" i="1"/>
  <c r="B24" i="1"/>
  <c r="M23" i="1"/>
  <c r="L23" i="1"/>
  <c r="K23" i="1"/>
  <c r="N23" i="1" s="1"/>
  <c r="O23" i="1" s="1"/>
  <c r="C23" i="1"/>
  <c r="B23" i="1"/>
  <c r="M22" i="1"/>
  <c r="L22" i="1"/>
  <c r="K22" i="1"/>
  <c r="N22" i="1" s="1"/>
  <c r="O22" i="1" s="1"/>
  <c r="C22" i="1"/>
  <c r="B22" i="1"/>
  <c r="O21" i="1"/>
  <c r="N21" i="1"/>
  <c r="M21" i="1"/>
  <c r="L21" i="1"/>
  <c r="K21" i="1"/>
  <c r="C21" i="1"/>
  <c r="B21" i="1"/>
  <c r="O20" i="1"/>
  <c r="N20" i="1"/>
  <c r="M20" i="1"/>
  <c r="L20" i="1"/>
  <c r="K20" i="1"/>
  <c r="C20" i="1"/>
  <c r="B20" i="1"/>
  <c r="O19" i="1"/>
  <c r="N19" i="1"/>
  <c r="M19" i="1"/>
  <c r="L19" i="1"/>
  <c r="K19" i="1"/>
  <c r="C19" i="1"/>
  <c r="B19" i="1"/>
  <c r="O18" i="1"/>
  <c r="N18" i="1"/>
  <c r="M18" i="1"/>
  <c r="L18" i="1"/>
  <c r="K18" i="1"/>
  <c r="C18" i="1"/>
  <c r="B18" i="1"/>
  <c r="N17" i="1"/>
  <c r="O17" i="1" s="1"/>
  <c r="M17" i="1"/>
  <c r="L17" i="1"/>
  <c r="K17" i="1"/>
  <c r="C17" i="1"/>
  <c r="B17" i="1"/>
  <c r="M16" i="1"/>
  <c r="L16" i="1"/>
  <c r="K16" i="1"/>
  <c r="N16" i="1" s="1"/>
  <c r="O16" i="1" s="1"/>
  <c r="C16" i="1"/>
  <c r="B16" i="1"/>
  <c r="M15" i="1"/>
  <c r="L15" i="1"/>
  <c r="K15" i="1"/>
  <c r="N15" i="1" s="1"/>
  <c r="O15" i="1" s="1"/>
  <c r="C15" i="1"/>
  <c r="B15" i="1"/>
  <c r="M14" i="1"/>
  <c r="L14" i="1"/>
  <c r="K14" i="1"/>
  <c r="N14" i="1" s="1"/>
  <c r="O14" i="1" s="1"/>
  <c r="C14" i="1"/>
  <c r="B14" i="1"/>
  <c r="O13" i="1"/>
  <c r="N13" i="1"/>
  <c r="M13" i="1"/>
  <c r="L13" i="1"/>
  <c r="K13" i="1"/>
  <c r="C13" i="1"/>
  <c r="B13" i="1"/>
  <c r="O12" i="1"/>
  <c r="N12" i="1"/>
  <c r="M12" i="1"/>
  <c r="L12" i="1"/>
  <c r="K12" i="1"/>
  <c r="C12" i="1"/>
  <c r="B12" i="1"/>
  <c r="O11" i="1"/>
  <c r="N11" i="1"/>
  <c r="M11" i="1"/>
  <c r="M42" i="1" s="1"/>
  <c r="L11" i="1"/>
  <c r="L42" i="1" s="1"/>
  <c r="K11" i="1"/>
  <c r="K42" i="1" s="1"/>
  <c r="C11" i="1"/>
  <c r="B11" i="1"/>
  <c r="H4" i="1"/>
  <c r="G4" i="1"/>
  <c r="H3" i="1"/>
  <c r="G3" i="1"/>
  <c r="N42" i="1" l="1"/>
  <c r="O42" i="1" s="1"/>
</calcChain>
</file>

<file path=xl/sharedStrings.xml><?xml version="1.0" encoding="utf-8"?>
<sst xmlns="http://schemas.openxmlformats.org/spreadsheetml/2006/main" count="23" uniqueCount="18">
  <si>
    <t>PELAYANAN KESEHATAN ORANG DENGAN GANGGUAN JIWA (ODGJ) BERAT  MENURUT KECAMATAN DAN PUSKESMAS</t>
  </si>
  <si>
    <t>NO</t>
  </si>
  <si>
    <t>KECAMATAN</t>
  </si>
  <si>
    <t>PUSKESMAS</t>
  </si>
  <si>
    <t>SASARAN  ODGJ BERAT</t>
  </si>
  <si>
    <t>PELAYANAN KESEHATAN ODGJ BERAT</t>
  </si>
  <si>
    <t>SKIZOFRENIA</t>
  </si>
  <si>
    <t>PSIKOTIK AKUT</t>
  </si>
  <si>
    <t>TOTAL</t>
  </si>
  <si>
    <t>MENDAPAT PELAYANAN KESEHATAN</t>
  </si>
  <si>
    <t>0-14 th</t>
  </si>
  <si>
    <t>15 - 59 th</t>
  </si>
  <si>
    <r>
      <rPr>
        <b/>
        <u/>
        <sz val="12"/>
        <color rgb="FF000000"/>
        <rFont val="Arial"/>
      </rPr>
      <t>&gt;</t>
    </r>
    <r>
      <rPr>
        <b/>
        <sz val="12"/>
        <color rgb="FF000000"/>
        <rFont val="Arial"/>
      </rPr>
      <t xml:space="preserve"> 60 th</t>
    </r>
  </si>
  <si>
    <r>
      <rPr>
        <b/>
        <u/>
        <sz val="12"/>
        <color theme="1"/>
        <rFont val="Arial"/>
      </rPr>
      <t>&gt;</t>
    </r>
    <r>
      <rPr>
        <b/>
        <sz val="12"/>
        <color theme="1"/>
        <rFont val="Arial"/>
      </rPr>
      <t xml:space="preserve"> 60 th</t>
    </r>
  </si>
  <si>
    <t>JUMLAH</t>
  </si>
  <si>
    <t>%</t>
  </si>
  <si>
    <t>JUMLAH (KAB/KOTA)</t>
  </si>
  <si>
    <t xml:space="preserve">Sumber: Bidang P2P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</si>
</sst>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\(0.0\)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sz val="12"/>
      <color rgb="FF000000"/>
      <name val="Arial"/>
    </font>
    <font>
      <b/>
      <u/>
      <sz val="12"/>
      <color rgb="FF000000"/>
      <name val="Arial"/>
    </font>
    <font>
      <b/>
      <u/>
      <sz val="12"/>
      <color theme="1"/>
      <name val="Arial"/>
    </font>
    <font>
      <b/>
      <i/>
      <sz val="9"/>
      <color theme="1"/>
      <name val="Arial"/>
      <family val="2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5E0B3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37" fontId="8" fillId="3" borderId="14" xfId="0" applyNumberFormat="1" applyFont="1" applyFill="1" applyBorder="1" applyAlignment="1">
      <alignment horizontal="right" vertical="top"/>
    </xf>
    <xf numFmtId="37" fontId="8" fillId="2" borderId="14" xfId="0" applyNumberFormat="1" applyFont="1" applyFill="1" applyBorder="1" applyAlignment="1">
      <alignment horizontal="right"/>
    </xf>
    <xf numFmtId="37" fontId="2" fillId="4" borderId="14" xfId="0" applyNumberFormat="1" applyFont="1" applyFill="1" applyBorder="1" applyAlignment="1">
      <alignment horizontal="right" vertical="center"/>
    </xf>
    <xf numFmtId="164" fontId="2" fillId="4" borderId="14" xfId="0" applyNumberFormat="1" applyFont="1" applyFill="1" applyBorder="1" applyAlignment="1">
      <alignment horizontal="right" vertical="center"/>
    </xf>
    <xf numFmtId="37" fontId="8" fillId="3" borderId="13" xfId="0" applyNumberFormat="1" applyFont="1" applyFill="1" applyBorder="1" applyAlignment="1">
      <alignment horizontal="right" vertical="top"/>
    </xf>
    <xf numFmtId="37" fontId="8" fillId="2" borderId="13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vertical="center"/>
    </xf>
    <xf numFmtId="37" fontId="1" fillId="4" borderId="14" xfId="0" applyNumberFormat="1" applyFont="1" applyFill="1" applyBorder="1" applyAlignment="1">
      <alignment vertical="center"/>
    </xf>
    <xf numFmtId="164" fontId="1" fillId="4" borderId="1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13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/>
    <xf numFmtId="0" fontId="3" fillId="2" borderId="12" xfId="0" applyFont="1" applyFill="1" applyBorder="1"/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HETI%20CANTIK%202025\PROFILKES%202024\PROFILKES_KAB%20PONOROGO_2024_1505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7. BBLR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B8">
            <v>2</v>
          </cell>
          <cell r="C8">
            <v>3</v>
          </cell>
        </row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CEF40-E85D-440E-806B-A586CA258F10}">
  <dimension ref="A2:O45"/>
  <sheetViews>
    <sheetView tabSelected="1" workbookViewId="0">
      <selection activeCell="M9" sqref="M9"/>
    </sheetView>
  </sheetViews>
  <sheetFormatPr defaultRowHeight="15" x14ac:dyDescent="0.25"/>
  <sheetData>
    <row r="2" spans="1:15" ht="15.7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5.75" x14ac:dyDescent="0.25">
      <c r="A3" s="2"/>
      <c r="B3" s="2"/>
      <c r="C3" s="3"/>
      <c r="D3" s="4"/>
      <c r="E3" s="4"/>
      <c r="F3" s="4"/>
      <c r="G3" s="3" t="str">
        <f>'[1]1. Luas Wilayah'!$E$5</f>
        <v>KABUPATEN</v>
      </c>
      <c r="H3" s="4" t="str">
        <f>'[1]1. Luas Wilayah'!$F$5</f>
        <v>PONOROGO</v>
      </c>
      <c r="I3" s="4"/>
      <c r="J3" s="4"/>
      <c r="K3" s="4"/>
      <c r="L3" s="4"/>
      <c r="M3" s="4"/>
      <c r="N3" s="1"/>
      <c r="O3" s="1"/>
    </row>
    <row r="4" spans="1:15" ht="15.75" x14ac:dyDescent="0.25">
      <c r="A4" s="2"/>
      <c r="B4" s="2"/>
      <c r="C4" s="3"/>
      <c r="D4" s="4"/>
      <c r="E4" s="4"/>
      <c r="F4" s="4"/>
      <c r="G4" s="3" t="str">
        <f>'[1]1. Luas Wilayah'!$E$6</f>
        <v>TAHUN</v>
      </c>
      <c r="H4" s="4">
        <f>'[1]1. Luas Wilayah'!$F$6</f>
        <v>2024</v>
      </c>
      <c r="I4" s="4"/>
      <c r="J4" s="4"/>
      <c r="K4" s="4"/>
      <c r="L4" s="4"/>
      <c r="M4" s="4"/>
      <c r="N4" s="1"/>
      <c r="O4" s="1"/>
    </row>
    <row r="5" spans="1:15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26" t="s">
        <v>1</v>
      </c>
      <c r="B6" s="26" t="s">
        <v>2</v>
      </c>
      <c r="C6" s="26" t="s">
        <v>3</v>
      </c>
      <c r="D6" s="29" t="s">
        <v>4</v>
      </c>
      <c r="E6" s="30" t="s">
        <v>5</v>
      </c>
      <c r="F6" s="31"/>
      <c r="G6" s="31"/>
      <c r="H6" s="31"/>
      <c r="I6" s="31"/>
      <c r="J6" s="31"/>
      <c r="K6" s="31"/>
      <c r="L6" s="31"/>
      <c r="M6" s="31"/>
      <c r="N6" s="31"/>
      <c r="O6" s="32"/>
    </row>
    <row r="7" spans="1:15" x14ac:dyDescent="0.25">
      <c r="A7" s="27"/>
      <c r="B7" s="27"/>
      <c r="C7" s="27"/>
      <c r="D7" s="27"/>
      <c r="E7" s="33"/>
      <c r="F7" s="34"/>
      <c r="G7" s="34"/>
      <c r="H7" s="34"/>
      <c r="I7" s="34"/>
      <c r="J7" s="34"/>
      <c r="K7" s="34"/>
      <c r="L7" s="34"/>
      <c r="M7" s="34"/>
      <c r="N7" s="34"/>
      <c r="O7" s="35"/>
    </row>
    <row r="8" spans="1:15" x14ac:dyDescent="0.25">
      <c r="A8" s="27"/>
      <c r="B8" s="27"/>
      <c r="C8" s="27"/>
      <c r="D8" s="27"/>
      <c r="E8" s="36" t="s">
        <v>6</v>
      </c>
      <c r="F8" s="37"/>
      <c r="G8" s="38"/>
      <c r="H8" s="36" t="s">
        <v>7</v>
      </c>
      <c r="I8" s="37"/>
      <c r="J8" s="38"/>
      <c r="K8" s="36" t="s">
        <v>8</v>
      </c>
      <c r="L8" s="37"/>
      <c r="M8" s="38"/>
      <c r="N8" s="39" t="s">
        <v>9</v>
      </c>
      <c r="O8" s="38"/>
    </row>
    <row r="9" spans="1:15" ht="31.5" x14ac:dyDescent="0.25">
      <c r="A9" s="28"/>
      <c r="B9" s="28"/>
      <c r="C9" s="28"/>
      <c r="D9" s="28"/>
      <c r="E9" s="6" t="s">
        <v>10</v>
      </c>
      <c r="F9" s="6" t="s">
        <v>11</v>
      </c>
      <c r="G9" s="7" t="s">
        <v>12</v>
      </c>
      <c r="H9" s="8" t="s">
        <v>10</v>
      </c>
      <c r="I9" s="8" t="s">
        <v>11</v>
      </c>
      <c r="J9" s="8" t="s">
        <v>13</v>
      </c>
      <c r="K9" s="8" t="s">
        <v>10</v>
      </c>
      <c r="L9" s="8" t="s">
        <v>11</v>
      </c>
      <c r="M9" s="9" t="s">
        <v>12</v>
      </c>
      <c r="N9" s="8" t="s">
        <v>14</v>
      </c>
      <c r="O9" s="8" t="s">
        <v>15</v>
      </c>
    </row>
    <row r="10" spans="1:15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  <c r="N10" s="10">
        <v>14</v>
      </c>
      <c r="O10" s="10">
        <v>15</v>
      </c>
    </row>
    <row r="11" spans="1:15" ht="15.75" x14ac:dyDescent="0.25">
      <c r="A11" s="11">
        <v>1</v>
      </c>
      <c r="B11" s="12">
        <f>'[1]9. Ketersediaan Obat'!B8</f>
        <v>2</v>
      </c>
      <c r="C11" s="12">
        <f>'[1]9. Ketersediaan Obat'!C8</f>
        <v>3</v>
      </c>
      <c r="D11" s="13">
        <v>117</v>
      </c>
      <c r="E11" s="14">
        <v>0</v>
      </c>
      <c r="F11" s="14">
        <v>5</v>
      </c>
      <c r="G11" s="14">
        <v>0</v>
      </c>
      <c r="H11" s="14">
        <v>0</v>
      </c>
      <c r="I11" s="14">
        <v>0</v>
      </c>
      <c r="J11" s="14">
        <v>0</v>
      </c>
      <c r="K11" s="15">
        <f t="shared" ref="K11:M26" si="0">E11+H11</f>
        <v>0</v>
      </c>
      <c r="L11" s="15">
        <f t="shared" si="0"/>
        <v>5</v>
      </c>
      <c r="M11" s="15">
        <f t="shared" si="0"/>
        <v>0</v>
      </c>
      <c r="N11" s="15">
        <f t="shared" ref="N11:N41" si="1">K11+L11+M11</f>
        <v>5</v>
      </c>
      <c r="O11" s="16">
        <f t="shared" ref="O11:O42" si="2">N11/D11*100</f>
        <v>4.2735042735042734</v>
      </c>
    </row>
    <row r="12" spans="1:15" ht="15.75" x14ac:dyDescent="0.25">
      <c r="A12" s="11">
        <v>2</v>
      </c>
      <c r="B12" s="12" t="str">
        <f>'[1]9. Ketersediaan Obat'!B9</f>
        <v>Ngrayun</v>
      </c>
      <c r="C12" s="12" t="str">
        <f>'[1]9. Ketersediaan Obat'!C9</f>
        <v>Ngrayun</v>
      </c>
      <c r="D12" s="17">
        <v>57</v>
      </c>
      <c r="E12" s="18">
        <v>0</v>
      </c>
      <c r="F12" s="18">
        <v>165</v>
      </c>
      <c r="G12" s="18">
        <v>45</v>
      </c>
      <c r="H12" s="18">
        <v>0</v>
      </c>
      <c r="I12" s="18">
        <v>0</v>
      </c>
      <c r="J12" s="18">
        <v>0</v>
      </c>
      <c r="K12" s="15">
        <f t="shared" si="0"/>
        <v>0</v>
      </c>
      <c r="L12" s="15">
        <f t="shared" si="0"/>
        <v>165</v>
      </c>
      <c r="M12" s="15">
        <f t="shared" si="0"/>
        <v>45</v>
      </c>
      <c r="N12" s="15">
        <f t="shared" si="1"/>
        <v>210</v>
      </c>
      <c r="O12" s="16">
        <f t="shared" si="2"/>
        <v>368.42105263157896</v>
      </c>
    </row>
    <row r="13" spans="1:15" ht="15.75" x14ac:dyDescent="0.25">
      <c r="A13" s="11">
        <v>3</v>
      </c>
      <c r="B13" s="12" t="str">
        <f>'[1]9. Ketersediaan Obat'!B10</f>
        <v>Slahung</v>
      </c>
      <c r="C13" s="12" t="str">
        <f>'[1]9. Ketersediaan Obat'!C10</f>
        <v>Slahung</v>
      </c>
      <c r="D13" s="17">
        <v>46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1"/>
        <v>0</v>
      </c>
      <c r="O13" s="16">
        <f t="shared" si="2"/>
        <v>0</v>
      </c>
    </row>
    <row r="14" spans="1:15" ht="15.75" x14ac:dyDescent="0.25">
      <c r="A14" s="11">
        <v>4</v>
      </c>
      <c r="B14" s="12">
        <f>'[1]9. Ketersediaan Obat'!B11</f>
        <v>0</v>
      </c>
      <c r="C14" s="12" t="str">
        <f>'[1]9. Ketersediaan Obat'!C11</f>
        <v>Nailan</v>
      </c>
      <c r="D14" s="17">
        <v>74</v>
      </c>
      <c r="E14" s="18">
        <v>2</v>
      </c>
      <c r="F14" s="18">
        <v>8</v>
      </c>
      <c r="G14" s="18">
        <v>0</v>
      </c>
      <c r="H14" s="18">
        <v>0</v>
      </c>
      <c r="I14" s="18">
        <v>0</v>
      </c>
      <c r="J14" s="18">
        <v>0</v>
      </c>
      <c r="K14" s="15">
        <f t="shared" si="0"/>
        <v>2</v>
      </c>
      <c r="L14" s="15">
        <f t="shared" si="0"/>
        <v>8</v>
      </c>
      <c r="M14" s="15">
        <f t="shared" si="0"/>
        <v>0</v>
      </c>
      <c r="N14" s="15">
        <f t="shared" si="1"/>
        <v>10</v>
      </c>
      <c r="O14" s="16">
        <f t="shared" si="2"/>
        <v>13.513513513513514</v>
      </c>
    </row>
    <row r="15" spans="1:15" ht="15.75" x14ac:dyDescent="0.25">
      <c r="A15" s="11">
        <v>5</v>
      </c>
      <c r="B15" s="12" t="str">
        <f>'[1]9. Ketersediaan Obat'!B12</f>
        <v>Bungkal</v>
      </c>
      <c r="C15" s="12" t="str">
        <f>'[1]9. Ketersediaan Obat'!C12</f>
        <v>Bungkal</v>
      </c>
      <c r="D15" s="17">
        <v>34</v>
      </c>
      <c r="E15" s="18">
        <v>2</v>
      </c>
      <c r="F15" s="18">
        <v>83</v>
      </c>
      <c r="G15" s="18">
        <v>20</v>
      </c>
      <c r="H15" s="18">
        <v>0</v>
      </c>
      <c r="I15" s="18">
        <v>0</v>
      </c>
      <c r="J15" s="18">
        <v>0</v>
      </c>
      <c r="K15" s="15">
        <f t="shared" si="0"/>
        <v>2</v>
      </c>
      <c r="L15" s="15">
        <f t="shared" si="0"/>
        <v>83</v>
      </c>
      <c r="M15" s="15">
        <f t="shared" si="0"/>
        <v>20</v>
      </c>
      <c r="N15" s="15">
        <f t="shared" si="1"/>
        <v>105</v>
      </c>
      <c r="O15" s="16">
        <f t="shared" si="2"/>
        <v>308.8235294117647</v>
      </c>
    </row>
    <row r="16" spans="1:15" ht="15.75" x14ac:dyDescent="0.25">
      <c r="A16" s="11">
        <v>6</v>
      </c>
      <c r="B16" s="12" t="str">
        <f>'[1]9. Ketersediaan Obat'!B13</f>
        <v>Sambit</v>
      </c>
      <c r="C16" s="12" t="str">
        <f>'[1]9. Ketersediaan Obat'!C13</f>
        <v>Sambit</v>
      </c>
      <c r="D16" s="17">
        <v>43</v>
      </c>
      <c r="E16" s="18">
        <v>0</v>
      </c>
      <c r="F16" s="18">
        <v>4</v>
      </c>
      <c r="G16" s="18">
        <v>1</v>
      </c>
      <c r="H16" s="18">
        <v>0</v>
      </c>
      <c r="I16" s="18">
        <v>0</v>
      </c>
      <c r="J16" s="18">
        <v>0</v>
      </c>
      <c r="K16" s="15">
        <f t="shared" si="0"/>
        <v>0</v>
      </c>
      <c r="L16" s="15">
        <f t="shared" si="0"/>
        <v>4</v>
      </c>
      <c r="M16" s="15">
        <f t="shared" si="0"/>
        <v>1</v>
      </c>
      <c r="N16" s="15">
        <f t="shared" si="1"/>
        <v>5</v>
      </c>
      <c r="O16" s="16">
        <f t="shared" si="2"/>
        <v>11.627906976744185</v>
      </c>
    </row>
    <row r="17" spans="1:15" ht="15.75" x14ac:dyDescent="0.25">
      <c r="A17" s="11">
        <v>7</v>
      </c>
      <c r="B17" s="12">
        <f>'[1]9. Ketersediaan Obat'!B14</f>
        <v>0</v>
      </c>
      <c r="C17" s="12" t="str">
        <f>'[1]9. Ketersediaan Obat'!C14</f>
        <v>Wringinanom</v>
      </c>
      <c r="D17" s="17">
        <v>102</v>
      </c>
      <c r="E17" s="18">
        <v>0</v>
      </c>
      <c r="F17" s="18">
        <v>99</v>
      </c>
      <c r="G17" s="18">
        <v>17</v>
      </c>
      <c r="H17" s="18">
        <v>0</v>
      </c>
      <c r="I17" s="18">
        <v>0</v>
      </c>
      <c r="J17" s="18">
        <v>0</v>
      </c>
      <c r="K17" s="15">
        <f t="shared" si="0"/>
        <v>0</v>
      </c>
      <c r="L17" s="15">
        <f t="shared" si="0"/>
        <v>99</v>
      </c>
      <c r="M17" s="15">
        <f t="shared" si="0"/>
        <v>17</v>
      </c>
      <c r="N17" s="15">
        <f t="shared" si="1"/>
        <v>116</v>
      </c>
      <c r="O17" s="16">
        <f t="shared" si="2"/>
        <v>113.72549019607843</v>
      </c>
    </row>
    <row r="18" spans="1:15" ht="15.75" x14ac:dyDescent="0.25">
      <c r="A18" s="11">
        <v>8</v>
      </c>
      <c r="B18" s="12" t="str">
        <f>'[1]9. Ketersediaan Obat'!B15</f>
        <v>Sawoo</v>
      </c>
      <c r="C18" s="12" t="str">
        <f>'[1]9. Ketersediaan Obat'!C15</f>
        <v>Sawoo</v>
      </c>
      <c r="D18" s="17">
        <v>16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5">
        <f t="shared" si="0"/>
        <v>0</v>
      </c>
      <c r="L18" s="15">
        <f t="shared" si="0"/>
        <v>0</v>
      </c>
      <c r="M18" s="15">
        <f t="shared" si="0"/>
        <v>0</v>
      </c>
      <c r="N18" s="15">
        <f t="shared" si="1"/>
        <v>0</v>
      </c>
      <c r="O18" s="16">
        <f t="shared" si="2"/>
        <v>0</v>
      </c>
    </row>
    <row r="19" spans="1:15" ht="15.75" x14ac:dyDescent="0.25">
      <c r="A19" s="11">
        <v>9</v>
      </c>
      <c r="B19" s="12">
        <f>'[1]9. Ketersediaan Obat'!B16</f>
        <v>0</v>
      </c>
      <c r="C19" s="12" t="str">
        <f>'[1]9. Ketersediaan Obat'!C16</f>
        <v>Bondrang</v>
      </c>
      <c r="D19" s="17">
        <v>46</v>
      </c>
      <c r="E19" s="18">
        <v>0</v>
      </c>
      <c r="F19" s="18">
        <v>72</v>
      </c>
      <c r="G19" s="18">
        <v>11</v>
      </c>
      <c r="H19" s="18">
        <v>0</v>
      </c>
      <c r="I19" s="18">
        <v>0</v>
      </c>
      <c r="J19" s="18">
        <v>0</v>
      </c>
      <c r="K19" s="15">
        <f t="shared" si="0"/>
        <v>0</v>
      </c>
      <c r="L19" s="15">
        <f t="shared" si="0"/>
        <v>72</v>
      </c>
      <c r="M19" s="15">
        <f t="shared" si="0"/>
        <v>11</v>
      </c>
      <c r="N19" s="15">
        <f t="shared" si="1"/>
        <v>83</v>
      </c>
      <c r="O19" s="16">
        <f t="shared" si="2"/>
        <v>180.43478260869566</v>
      </c>
    </row>
    <row r="20" spans="1:15" ht="15.75" x14ac:dyDescent="0.25">
      <c r="A20" s="11">
        <v>10</v>
      </c>
      <c r="B20" s="12" t="str">
        <f>'[1]9. Ketersediaan Obat'!B17</f>
        <v>Sooko</v>
      </c>
      <c r="C20" s="12" t="str">
        <f>'[1]9. Ketersediaan Obat'!C17</f>
        <v>Sooko</v>
      </c>
      <c r="D20" s="17">
        <v>18</v>
      </c>
      <c r="E20" s="18">
        <v>0</v>
      </c>
      <c r="F20" s="18">
        <v>3</v>
      </c>
      <c r="G20" s="18">
        <v>1</v>
      </c>
      <c r="H20" s="18">
        <v>0</v>
      </c>
      <c r="I20" s="18">
        <v>0</v>
      </c>
      <c r="J20" s="18">
        <v>0</v>
      </c>
      <c r="K20" s="15">
        <f t="shared" si="0"/>
        <v>0</v>
      </c>
      <c r="L20" s="15">
        <f t="shared" si="0"/>
        <v>3</v>
      </c>
      <c r="M20" s="15">
        <f t="shared" si="0"/>
        <v>1</v>
      </c>
      <c r="N20" s="15">
        <f t="shared" si="1"/>
        <v>4</v>
      </c>
      <c r="O20" s="16">
        <f t="shared" si="2"/>
        <v>22.222222222222221</v>
      </c>
    </row>
    <row r="21" spans="1:15" ht="15.75" x14ac:dyDescent="0.25">
      <c r="A21" s="11">
        <v>11</v>
      </c>
      <c r="B21" s="12" t="str">
        <f>'[1]9. Ketersediaan Obat'!B18</f>
        <v>Pudak</v>
      </c>
      <c r="C21" s="12" t="str">
        <f>'[1]9. Ketersediaan Obat'!C18</f>
        <v>Pudak</v>
      </c>
      <c r="D21" s="17">
        <v>60</v>
      </c>
      <c r="E21" s="18">
        <v>0</v>
      </c>
      <c r="F21" s="18">
        <v>9</v>
      </c>
      <c r="G21" s="18">
        <v>3</v>
      </c>
      <c r="H21" s="18">
        <v>0</v>
      </c>
      <c r="I21" s="18">
        <v>3</v>
      </c>
      <c r="J21" s="18">
        <v>0</v>
      </c>
      <c r="K21" s="15">
        <f t="shared" si="0"/>
        <v>0</v>
      </c>
      <c r="L21" s="15">
        <f t="shared" si="0"/>
        <v>12</v>
      </c>
      <c r="M21" s="15">
        <f t="shared" si="0"/>
        <v>3</v>
      </c>
      <c r="N21" s="15">
        <f t="shared" si="1"/>
        <v>15</v>
      </c>
      <c r="O21" s="16">
        <f t="shared" si="2"/>
        <v>25</v>
      </c>
    </row>
    <row r="22" spans="1:15" ht="15.75" x14ac:dyDescent="0.25">
      <c r="A22" s="11">
        <v>12</v>
      </c>
      <c r="B22" s="12" t="str">
        <f>'[1]9. Ketersediaan Obat'!B19</f>
        <v>Pulung</v>
      </c>
      <c r="C22" s="12" t="str">
        <f>'[1]9. Ketersediaan Obat'!C19</f>
        <v>Pulung</v>
      </c>
      <c r="D22" s="17">
        <v>40</v>
      </c>
      <c r="E22" s="18">
        <v>0</v>
      </c>
      <c r="F22" s="18">
        <v>1</v>
      </c>
      <c r="G22" s="18">
        <v>0</v>
      </c>
      <c r="H22" s="18">
        <v>0</v>
      </c>
      <c r="I22" s="18">
        <v>0</v>
      </c>
      <c r="J22" s="18">
        <v>0</v>
      </c>
      <c r="K22" s="15">
        <f t="shared" si="0"/>
        <v>0</v>
      </c>
      <c r="L22" s="15">
        <f t="shared" si="0"/>
        <v>1</v>
      </c>
      <c r="M22" s="15">
        <f t="shared" si="0"/>
        <v>0</v>
      </c>
      <c r="N22" s="15">
        <f t="shared" si="1"/>
        <v>1</v>
      </c>
      <c r="O22" s="16">
        <f t="shared" si="2"/>
        <v>2.5</v>
      </c>
    </row>
    <row r="23" spans="1:15" ht="15.75" x14ac:dyDescent="0.25">
      <c r="A23" s="11">
        <v>13</v>
      </c>
      <c r="B23" s="12">
        <f>'[1]9. Ketersediaan Obat'!B20</f>
        <v>0</v>
      </c>
      <c r="C23" s="12" t="str">
        <f>'[1]9. Ketersediaan Obat'!C20</f>
        <v>Kesugihan</v>
      </c>
      <c r="D23" s="17">
        <v>68</v>
      </c>
      <c r="E23" s="18">
        <v>0</v>
      </c>
      <c r="F23" s="18">
        <v>2</v>
      </c>
      <c r="G23" s="18">
        <v>0</v>
      </c>
      <c r="H23" s="18">
        <v>0</v>
      </c>
      <c r="I23" s="18">
        <v>0</v>
      </c>
      <c r="J23" s="18">
        <v>0</v>
      </c>
      <c r="K23" s="15">
        <f t="shared" si="0"/>
        <v>0</v>
      </c>
      <c r="L23" s="15">
        <f t="shared" si="0"/>
        <v>2</v>
      </c>
      <c r="M23" s="15">
        <f t="shared" si="0"/>
        <v>0</v>
      </c>
      <c r="N23" s="15">
        <f t="shared" si="1"/>
        <v>2</v>
      </c>
      <c r="O23" s="16">
        <f t="shared" si="2"/>
        <v>2.9411764705882351</v>
      </c>
    </row>
    <row r="24" spans="1:15" ht="15.75" x14ac:dyDescent="0.25">
      <c r="A24" s="11">
        <v>14</v>
      </c>
      <c r="B24" s="12" t="str">
        <f>'[1]9. Ketersediaan Obat'!B21</f>
        <v>Mlarak</v>
      </c>
      <c r="C24" s="12" t="str">
        <f>'[1]9. Ketersediaan Obat'!C21</f>
        <v>Mlarak</v>
      </c>
      <c r="D24" s="17">
        <v>45</v>
      </c>
      <c r="E24" s="18">
        <v>6</v>
      </c>
      <c r="F24" s="18">
        <v>109</v>
      </c>
      <c r="G24" s="18">
        <v>6</v>
      </c>
      <c r="H24" s="18">
        <v>0</v>
      </c>
      <c r="I24" s="18">
        <v>0</v>
      </c>
      <c r="J24" s="18">
        <v>0</v>
      </c>
      <c r="K24" s="15">
        <f t="shared" si="0"/>
        <v>6</v>
      </c>
      <c r="L24" s="15">
        <f t="shared" si="0"/>
        <v>109</v>
      </c>
      <c r="M24" s="15">
        <f t="shared" si="0"/>
        <v>6</v>
      </c>
      <c r="N24" s="15">
        <f t="shared" si="1"/>
        <v>121</v>
      </c>
      <c r="O24" s="16">
        <f t="shared" si="2"/>
        <v>268.88888888888891</v>
      </c>
    </row>
    <row r="25" spans="1:15" ht="15.75" x14ac:dyDescent="0.25">
      <c r="A25" s="11">
        <v>15</v>
      </c>
      <c r="B25" s="12" t="str">
        <f>'[1]9. Ketersediaan Obat'!B22</f>
        <v>Siman</v>
      </c>
      <c r="C25" s="12" t="str">
        <f>'[1]9. Ketersediaan Obat'!C22</f>
        <v>Siman</v>
      </c>
      <c r="D25" s="17">
        <v>45</v>
      </c>
      <c r="E25" s="18">
        <v>0</v>
      </c>
      <c r="F25" s="18">
        <v>94</v>
      </c>
      <c r="G25" s="18">
        <v>26</v>
      </c>
      <c r="H25" s="18">
        <v>0</v>
      </c>
      <c r="I25" s="18">
        <v>0</v>
      </c>
      <c r="J25" s="18">
        <v>0</v>
      </c>
      <c r="K25" s="15">
        <f t="shared" si="0"/>
        <v>0</v>
      </c>
      <c r="L25" s="15">
        <f t="shared" si="0"/>
        <v>94</v>
      </c>
      <c r="M25" s="15">
        <f t="shared" si="0"/>
        <v>26</v>
      </c>
      <c r="N25" s="15">
        <f t="shared" si="1"/>
        <v>120</v>
      </c>
      <c r="O25" s="16">
        <f t="shared" si="2"/>
        <v>266.66666666666663</v>
      </c>
    </row>
    <row r="26" spans="1:15" ht="15.75" x14ac:dyDescent="0.25">
      <c r="A26" s="11">
        <v>16</v>
      </c>
      <c r="B26" s="12">
        <f>'[1]9. Ketersediaan Obat'!B23</f>
        <v>0</v>
      </c>
      <c r="C26" s="12" t="str">
        <f>'[1]9. Ketersediaan Obat'!C23</f>
        <v>Ronowijayan</v>
      </c>
      <c r="D26" s="17">
        <v>60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5">
        <f t="shared" si="0"/>
        <v>0</v>
      </c>
      <c r="L26" s="15">
        <f t="shared" si="0"/>
        <v>0</v>
      </c>
      <c r="M26" s="15">
        <f t="shared" si="0"/>
        <v>0</v>
      </c>
      <c r="N26" s="15">
        <f t="shared" si="1"/>
        <v>0</v>
      </c>
      <c r="O26" s="16">
        <f t="shared" si="2"/>
        <v>0</v>
      </c>
    </row>
    <row r="27" spans="1:15" ht="15.75" x14ac:dyDescent="0.25">
      <c r="A27" s="11">
        <v>17</v>
      </c>
      <c r="B27" s="12" t="str">
        <f>'[1]9. Ketersediaan Obat'!B24</f>
        <v>Jetis</v>
      </c>
      <c r="C27" s="12" t="str">
        <f>'[1]9. Ketersediaan Obat'!C24</f>
        <v>Jetis</v>
      </c>
      <c r="D27" s="17">
        <v>91</v>
      </c>
      <c r="E27" s="18">
        <v>0</v>
      </c>
      <c r="F27" s="18">
        <v>314</v>
      </c>
      <c r="G27" s="18">
        <v>52</v>
      </c>
      <c r="H27" s="18">
        <v>0</v>
      </c>
      <c r="I27" s="18">
        <v>1</v>
      </c>
      <c r="J27" s="18">
        <v>0</v>
      </c>
      <c r="K27" s="15">
        <f t="shared" ref="K27:M41" si="3">E27+H27</f>
        <v>0</v>
      </c>
      <c r="L27" s="15">
        <f t="shared" si="3"/>
        <v>315</v>
      </c>
      <c r="M27" s="15">
        <f t="shared" si="3"/>
        <v>52</v>
      </c>
      <c r="N27" s="15">
        <f t="shared" si="1"/>
        <v>367</v>
      </c>
      <c r="O27" s="16">
        <f t="shared" si="2"/>
        <v>403.2967032967033</v>
      </c>
    </row>
    <row r="28" spans="1:15" ht="15.75" x14ac:dyDescent="0.25">
      <c r="A28" s="11">
        <v>18</v>
      </c>
      <c r="B28" s="12" t="str">
        <f>'[1]9. Ketersediaan Obat'!B25</f>
        <v>Balong</v>
      </c>
      <c r="C28" s="12" t="str">
        <f>'[1]9. Ketersediaan Obat'!C25</f>
        <v>Balong</v>
      </c>
      <c r="D28" s="17">
        <v>67</v>
      </c>
      <c r="E28" s="18">
        <v>0</v>
      </c>
      <c r="F28" s="18">
        <v>1</v>
      </c>
      <c r="G28" s="18">
        <v>0</v>
      </c>
      <c r="H28" s="18">
        <v>0</v>
      </c>
      <c r="I28" s="18">
        <v>0</v>
      </c>
      <c r="J28" s="18">
        <v>0</v>
      </c>
      <c r="K28" s="15">
        <f t="shared" si="3"/>
        <v>0</v>
      </c>
      <c r="L28" s="15">
        <f t="shared" si="3"/>
        <v>1</v>
      </c>
      <c r="M28" s="15">
        <f t="shared" si="3"/>
        <v>0</v>
      </c>
      <c r="N28" s="15">
        <f t="shared" si="1"/>
        <v>1</v>
      </c>
      <c r="O28" s="16">
        <f t="shared" si="2"/>
        <v>1.4925373134328357</v>
      </c>
    </row>
    <row r="29" spans="1:15" ht="15.75" x14ac:dyDescent="0.25">
      <c r="A29" s="11">
        <v>19</v>
      </c>
      <c r="B29" s="12" t="str">
        <f>'[1]9. Ketersediaan Obat'!B26</f>
        <v>Kauman</v>
      </c>
      <c r="C29" s="12" t="str">
        <f>'[1]9. Ketersediaan Obat'!C26</f>
        <v>Kauman</v>
      </c>
      <c r="D29" s="17">
        <v>22</v>
      </c>
      <c r="E29" s="18">
        <v>0</v>
      </c>
      <c r="F29" s="18">
        <v>0</v>
      </c>
      <c r="G29" s="18">
        <v>0</v>
      </c>
      <c r="H29" s="18">
        <v>0</v>
      </c>
      <c r="I29" s="18">
        <v>1</v>
      </c>
      <c r="J29" s="18">
        <v>1</v>
      </c>
      <c r="K29" s="15">
        <f t="shared" si="3"/>
        <v>0</v>
      </c>
      <c r="L29" s="15">
        <f t="shared" si="3"/>
        <v>1</v>
      </c>
      <c r="M29" s="15">
        <f t="shared" si="3"/>
        <v>1</v>
      </c>
      <c r="N29" s="15">
        <f t="shared" si="1"/>
        <v>2</v>
      </c>
      <c r="O29" s="16">
        <f t="shared" si="2"/>
        <v>9.0909090909090917</v>
      </c>
    </row>
    <row r="30" spans="1:15" ht="15.75" x14ac:dyDescent="0.25">
      <c r="A30" s="11">
        <v>20</v>
      </c>
      <c r="B30" s="12">
        <f>'[1]9. Ketersediaan Obat'!B27</f>
        <v>0</v>
      </c>
      <c r="C30" s="12" t="str">
        <f>'[1]9. Ketersediaan Obat'!C27</f>
        <v>Ngrandu</v>
      </c>
      <c r="D30" s="17">
        <v>90</v>
      </c>
      <c r="E30" s="18">
        <v>0</v>
      </c>
      <c r="F30" s="18">
        <v>0</v>
      </c>
      <c r="G30" s="18">
        <v>0</v>
      </c>
      <c r="H30" s="18">
        <v>0</v>
      </c>
      <c r="I30" s="18">
        <v>1</v>
      </c>
      <c r="J30" s="18">
        <v>0</v>
      </c>
      <c r="K30" s="15">
        <f t="shared" si="3"/>
        <v>0</v>
      </c>
      <c r="L30" s="15">
        <f t="shared" si="3"/>
        <v>1</v>
      </c>
      <c r="M30" s="15">
        <f t="shared" si="3"/>
        <v>0</v>
      </c>
      <c r="N30" s="15">
        <f t="shared" si="1"/>
        <v>1</v>
      </c>
      <c r="O30" s="16">
        <f t="shared" si="2"/>
        <v>1.1111111111111112</v>
      </c>
    </row>
    <row r="31" spans="1:15" ht="15.75" x14ac:dyDescent="0.25">
      <c r="A31" s="11">
        <v>21</v>
      </c>
      <c r="B31" s="12" t="str">
        <f>'[1]9. Ketersediaan Obat'!B28</f>
        <v>Jambon</v>
      </c>
      <c r="C31" s="12" t="str">
        <f>'[1]9. Ketersediaan Obat'!C28</f>
        <v>Jambon</v>
      </c>
      <c r="D31" s="17">
        <v>65</v>
      </c>
      <c r="E31" s="18">
        <v>0</v>
      </c>
      <c r="F31" s="18">
        <v>15</v>
      </c>
      <c r="G31" s="18">
        <v>5</v>
      </c>
      <c r="H31" s="18">
        <v>0</v>
      </c>
      <c r="I31" s="18">
        <v>0</v>
      </c>
      <c r="J31" s="18">
        <v>0</v>
      </c>
      <c r="K31" s="15">
        <f t="shared" si="3"/>
        <v>0</v>
      </c>
      <c r="L31" s="15">
        <f t="shared" si="3"/>
        <v>15</v>
      </c>
      <c r="M31" s="15">
        <f t="shared" si="3"/>
        <v>5</v>
      </c>
      <c r="N31" s="15">
        <f t="shared" si="1"/>
        <v>20</v>
      </c>
      <c r="O31" s="16">
        <f t="shared" si="2"/>
        <v>30.76923076923077</v>
      </c>
    </row>
    <row r="32" spans="1:15" ht="15.75" x14ac:dyDescent="0.25">
      <c r="A32" s="11">
        <v>22</v>
      </c>
      <c r="B32" s="12" t="str">
        <f>'[1]9. Ketersediaan Obat'!B29</f>
        <v>Badegan</v>
      </c>
      <c r="C32" s="12" t="str">
        <f>'[1]9. Ketersediaan Obat'!C29</f>
        <v>Badegan</v>
      </c>
      <c r="D32" s="17">
        <v>50</v>
      </c>
      <c r="E32" s="18">
        <v>0</v>
      </c>
      <c r="F32" s="18">
        <v>42</v>
      </c>
      <c r="G32" s="18">
        <v>11</v>
      </c>
      <c r="H32" s="18">
        <v>0</v>
      </c>
      <c r="I32" s="18">
        <v>0</v>
      </c>
      <c r="J32" s="18">
        <v>0</v>
      </c>
      <c r="K32" s="15">
        <f t="shared" si="3"/>
        <v>0</v>
      </c>
      <c r="L32" s="15">
        <f t="shared" si="3"/>
        <v>42</v>
      </c>
      <c r="M32" s="15">
        <f t="shared" si="3"/>
        <v>11</v>
      </c>
      <c r="N32" s="15">
        <f t="shared" si="1"/>
        <v>53</v>
      </c>
      <c r="O32" s="16">
        <f t="shared" si="2"/>
        <v>106</v>
      </c>
    </row>
    <row r="33" spans="1:15" ht="15.75" x14ac:dyDescent="0.25">
      <c r="A33" s="11">
        <v>23</v>
      </c>
      <c r="B33" s="12" t="str">
        <f>'[1]9. Ketersediaan Obat'!B30</f>
        <v>Sampung</v>
      </c>
      <c r="C33" s="12" t="str">
        <f>'[1]9. Ketersediaan Obat'!C30</f>
        <v>Sampung</v>
      </c>
      <c r="D33" s="17">
        <v>27</v>
      </c>
      <c r="E33" s="18">
        <v>0</v>
      </c>
      <c r="F33" s="18">
        <v>8</v>
      </c>
      <c r="G33" s="18">
        <v>0</v>
      </c>
      <c r="H33" s="18">
        <v>0</v>
      </c>
      <c r="I33" s="18">
        <v>0</v>
      </c>
      <c r="J33" s="18">
        <v>0</v>
      </c>
      <c r="K33" s="15">
        <f t="shared" si="3"/>
        <v>0</v>
      </c>
      <c r="L33" s="15">
        <f t="shared" si="3"/>
        <v>8</v>
      </c>
      <c r="M33" s="15">
        <f t="shared" si="3"/>
        <v>0</v>
      </c>
      <c r="N33" s="15">
        <f t="shared" si="1"/>
        <v>8</v>
      </c>
      <c r="O33" s="16">
        <f t="shared" si="2"/>
        <v>29.629629629629626</v>
      </c>
    </row>
    <row r="34" spans="1:15" ht="15.75" x14ac:dyDescent="0.25">
      <c r="A34" s="11">
        <v>24</v>
      </c>
      <c r="B34" s="12">
        <f>'[1]9. Ketersediaan Obat'!B31</f>
        <v>0</v>
      </c>
      <c r="C34" s="12" t="str">
        <f>'[1]9. Ketersediaan Obat'!C31</f>
        <v>Kunti</v>
      </c>
      <c r="D34" s="17">
        <v>111</v>
      </c>
      <c r="E34" s="18">
        <v>0</v>
      </c>
      <c r="F34" s="18">
        <v>7</v>
      </c>
      <c r="G34" s="18">
        <v>1</v>
      </c>
      <c r="H34" s="18">
        <v>0</v>
      </c>
      <c r="I34" s="18">
        <v>0</v>
      </c>
      <c r="J34" s="18">
        <v>0</v>
      </c>
      <c r="K34" s="15">
        <f t="shared" si="3"/>
        <v>0</v>
      </c>
      <c r="L34" s="15">
        <f t="shared" si="3"/>
        <v>7</v>
      </c>
      <c r="M34" s="15">
        <f t="shared" si="3"/>
        <v>1</v>
      </c>
      <c r="N34" s="15">
        <f t="shared" si="1"/>
        <v>8</v>
      </c>
      <c r="O34" s="16">
        <f t="shared" si="2"/>
        <v>7.2072072072072073</v>
      </c>
    </row>
    <row r="35" spans="1:15" ht="15.75" x14ac:dyDescent="0.25">
      <c r="A35" s="11">
        <v>25</v>
      </c>
      <c r="B35" s="12" t="str">
        <f>'[1]9. Ketersediaan Obat'!B32</f>
        <v>Sukorejo</v>
      </c>
      <c r="C35" s="12" t="str">
        <f>'[1]9. Ketersediaan Obat'!C32</f>
        <v>Sukorejo</v>
      </c>
      <c r="D35" s="17">
        <v>83</v>
      </c>
      <c r="E35" s="18">
        <v>0</v>
      </c>
      <c r="F35" s="18">
        <v>12</v>
      </c>
      <c r="G35" s="18">
        <v>1</v>
      </c>
      <c r="H35" s="18">
        <v>0</v>
      </c>
      <c r="I35" s="18">
        <v>0</v>
      </c>
      <c r="J35" s="18">
        <v>0</v>
      </c>
      <c r="K35" s="15">
        <f t="shared" si="3"/>
        <v>0</v>
      </c>
      <c r="L35" s="15">
        <f t="shared" si="3"/>
        <v>12</v>
      </c>
      <c r="M35" s="15">
        <f t="shared" si="3"/>
        <v>1</v>
      </c>
      <c r="N35" s="15">
        <f t="shared" si="1"/>
        <v>13</v>
      </c>
      <c r="O35" s="16">
        <f t="shared" si="2"/>
        <v>15.66265060240964</v>
      </c>
    </row>
    <row r="36" spans="1:15" ht="15.75" x14ac:dyDescent="0.25">
      <c r="A36" s="11">
        <v>26</v>
      </c>
      <c r="B36" s="12" t="str">
        <f>'[1]9. Ketersediaan Obat'!B33</f>
        <v>Ponorogo</v>
      </c>
      <c r="C36" s="12" t="str">
        <f>'[1]9. Ketersediaan Obat'!C33</f>
        <v>Po. Utara</v>
      </c>
      <c r="D36" s="17">
        <v>62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5">
        <f t="shared" si="3"/>
        <v>0</v>
      </c>
      <c r="L36" s="15">
        <f t="shared" si="3"/>
        <v>0</v>
      </c>
      <c r="M36" s="15">
        <f t="shared" si="3"/>
        <v>0</v>
      </c>
      <c r="N36" s="15">
        <f t="shared" si="1"/>
        <v>0</v>
      </c>
      <c r="O36" s="16">
        <f t="shared" si="2"/>
        <v>0</v>
      </c>
    </row>
    <row r="37" spans="1:15" ht="15.75" x14ac:dyDescent="0.25">
      <c r="A37" s="11">
        <v>27</v>
      </c>
      <c r="B37" s="12">
        <f>'[1]9. Ketersediaan Obat'!B34</f>
        <v>0</v>
      </c>
      <c r="C37" s="12" t="str">
        <f>'[1]9. Ketersediaan Obat'!C34</f>
        <v>Po. Selatan</v>
      </c>
      <c r="D37" s="17">
        <v>77</v>
      </c>
      <c r="E37" s="18">
        <v>0</v>
      </c>
      <c r="F37" s="18">
        <v>276</v>
      </c>
      <c r="G37" s="18">
        <v>43</v>
      </c>
      <c r="H37" s="18">
        <v>0</v>
      </c>
      <c r="I37" s="18">
        <v>0</v>
      </c>
      <c r="J37" s="18">
        <v>0</v>
      </c>
      <c r="K37" s="15">
        <f t="shared" si="3"/>
        <v>0</v>
      </c>
      <c r="L37" s="15">
        <f t="shared" si="3"/>
        <v>276</v>
      </c>
      <c r="M37" s="15">
        <f t="shared" si="3"/>
        <v>43</v>
      </c>
      <c r="N37" s="15">
        <f t="shared" si="1"/>
        <v>319</v>
      </c>
      <c r="O37" s="16">
        <f t="shared" si="2"/>
        <v>414.28571428571433</v>
      </c>
    </row>
    <row r="38" spans="1:15" ht="15.75" x14ac:dyDescent="0.25">
      <c r="A38" s="11">
        <v>28</v>
      </c>
      <c r="B38" s="12" t="str">
        <f>'[1]9. Ketersediaan Obat'!B35</f>
        <v>Babadan</v>
      </c>
      <c r="C38" s="12" t="str">
        <f>'[1]9. Ketersediaan Obat'!C35</f>
        <v>Babadan</v>
      </c>
      <c r="D38" s="17">
        <v>56</v>
      </c>
      <c r="E38" s="18">
        <v>0</v>
      </c>
      <c r="F38" s="18">
        <v>201</v>
      </c>
      <c r="G38" s="18">
        <v>45</v>
      </c>
      <c r="H38" s="18">
        <v>0</v>
      </c>
      <c r="I38" s="18">
        <v>11</v>
      </c>
      <c r="J38" s="18">
        <v>7</v>
      </c>
      <c r="K38" s="15">
        <f t="shared" si="3"/>
        <v>0</v>
      </c>
      <c r="L38" s="15">
        <f t="shared" si="3"/>
        <v>212</v>
      </c>
      <c r="M38" s="15">
        <f t="shared" si="3"/>
        <v>52</v>
      </c>
      <c r="N38" s="15">
        <f t="shared" si="1"/>
        <v>264</v>
      </c>
      <c r="O38" s="16">
        <f t="shared" si="2"/>
        <v>471.42857142857144</v>
      </c>
    </row>
    <row r="39" spans="1:15" ht="15.75" x14ac:dyDescent="0.25">
      <c r="A39" s="11">
        <v>29</v>
      </c>
      <c r="B39" s="12">
        <f>'[1]9. Ketersediaan Obat'!B36</f>
        <v>0</v>
      </c>
      <c r="C39" s="12" t="str">
        <f>'[1]9. Ketersediaan Obat'!C36</f>
        <v>Sukosari</v>
      </c>
      <c r="D39" s="17">
        <v>73</v>
      </c>
      <c r="E39" s="18">
        <v>0</v>
      </c>
      <c r="F39" s="18">
        <v>79</v>
      </c>
      <c r="G39" s="18">
        <v>25</v>
      </c>
      <c r="H39" s="18">
        <v>0</v>
      </c>
      <c r="I39" s="18">
        <v>0</v>
      </c>
      <c r="J39" s="18">
        <v>0</v>
      </c>
      <c r="K39" s="15">
        <f t="shared" si="3"/>
        <v>0</v>
      </c>
      <c r="L39" s="15">
        <f t="shared" si="3"/>
        <v>79</v>
      </c>
      <c r="M39" s="15">
        <f t="shared" si="3"/>
        <v>25</v>
      </c>
      <c r="N39" s="15">
        <f t="shared" si="1"/>
        <v>104</v>
      </c>
      <c r="O39" s="16">
        <f t="shared" si="2"/>
        <v>142.46575342465752</v>
      </c>
    </row>
    <row r="40" spans="1:15" ht="15.75" x14ac:dyDescent="0.25">
      <c r="A40" s="11">
        <v>30</v>
      </c>
      <c r="B40" s="12" t="str">
        <f>'[1]9. Ketersediaan Obat'!B37</f>
        <v>Jenangan</v>
      </c>
      <c r="C40" s="12" t="str">
        <f>'[1]9. Ketersediaan Obat'!C37</f>
        <v>Jenangan</v>
      </c>
      <c r="D40" s="17">
        <v>44</v>
      </c>
      <c r="E40" s="18">
        <v>0</v>
      </c>
      <c r="F40" s="18">
        <v>3</v>
      </c>
      <c r="G40" s="18">
        <v>0</v>
      </c>
      <c r="H40" s="18">
        <v>0</v>
      </c>
      <c r="I40" s="18">
        <v>0</v>
      </c>
      <c r="J40" s="18">
        <v>0</v>
      </c>
      <c r="K40" s="15">
        <f t="shared" si="3"/>
        <v>0</v>
      </c>
      <c r="L40" s="15">
        <f t="shared" si="3"/>
        <v>3</v>
      </c>
      <c r="M40" s="15">
        <f t="shared" si="3"/>
        <v>0</v>
      </c>
      <c r="N40" s="15">
        <f t="shared" si="1"/>
        <v>3</v>
      </c>
      <c r="O40" s="16">
        <f t="shared" si="2"/>
        <v>6.8181818181818175</v>
      </c>
    </row>
    <row r="41" spans="1:15" ht="15.75" x14ac:dyDescent="0.25">
      <c r="A41" s="11">
        <v>31</v>
      </c>
      <c r="B41" s="12">
        <f>'[1]9. Ketersediaan Obat'!B38</f>
        <v>0</v>
      </c>
      <c r="C41" s="12" t="str">
        <f>'[1]9. Ketersediaan Obat'!C38</f>
        <v>Setono</v>
      </c>
      <c r="D41" s="17">
        <v>41</v>
      </c>
      <c r="E41" s="18">
        <v>0</v>
      </c>
      <c r="F41" s="18">
        <v>40</v>
      </c>
      <c r="G41" s="18">
        <v>4</v>
      </c>
      <c r="H41" s="18">
        <v>0</v>
      </c>
      <c r="I41" s="18">
        <v>0</v>
      </c>
      <c r="J41" s="18">
        <v>0</v>
      </c>
      <c r="K41" s="15">
        <f t="shared" si="3"/>
        <v>0</v>
      </c>
      <c r="L41" s="15">
        <f t="shared" si="3"/>
        <v>40</v>
      </c>
      <c r="M41" s="15">
        <f t="shared" si="3"/>
        <v>4</v>
      </c>
      <c r="N41" s="15">
        <f t="shared" si="1"/>
        <v>44</v>
      </c>
      <c r="O41" s="16">
        <f t="shared" si="2"/>
        <v>107.31707317073172</v>
      </c>
    </row>
    <row r="42" spans="1:15" ht="15.75" x14ac:dyDescent="0.25">
      <c r="A42" s="19" t="s">
        <v>16</v>
      </c>
      <c r="B42" s="19"/>
      <c r="C42" s="19"/>
      <c r="D42" s="20">
        <f t="shared" ref="D42:N42" si="4">SUM(D11:D41)</f>
        <v>1830</v>
      </c>
      <c r="E42" s="20">
        <f t="shared" si="4"/>
        <v>10</v>
      </c>
      <c r="F42" s="20">
        <f t="shared" si="4"/>
        <v>1652</v>
      </c>
      <c r="G42" s="20">
        <f t="shared" si="4"/>
        <v>317</v>
      </c>
      <c r="H42" s="20">
        <f t="shared" si="4"/>
        <v>0</v>
      </c>
      <c r="I42" s="20">
        <f t="shared" si="4"/>
        <v>17</v>
      </c>
      <c r="J42" s="20">
        <f t="shared" si="4"/>
        <v>8</v>
      </c>
      <c r="K42" s="20">
        <f t="shared" si="4"/>
        <v>10</v>
      </c>
      <c r="L42" s="20">
        <f t="shared" si="4"/>
        <v>1669</v>
      </c>
      <c r="M42" s="20">
        <f t="shared" si="4"/>
        <v>325</v>
      </c>
      <c r="N42" s="20">
        <f t="shared" si="4"/>
        <v>2004</v>
      </c>
      <c r="O42" s="21">
        <f t="shared" si="2"/>
        <v>109.50819672131146</v>
      </c>
    </row>
    <row r="43" spans="1:15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x14ac:dyDescent="0.25">
      <c r="A44" s="23" t="s">
        <v>17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</sheetData>
  <mergeCells count="10">
    <mergeCell ref="A2:O2"/>
    <mergeCell ref="A6:A9"/>
    <mergeCell ref="B6:B9"/>
    <mergeCell ref="C6:C9"/>
    <mergeCell ref="D6:D9"/>
    <mergeCell ref="E6:O7"/>
    <mergeCell ref="E8:G8"/>
    <mergeCell ref="H8:J8"/>
    <mergeCell ref="K8:M8"/>
    <mergeCell ref="N8:O8"/>
  </mergeCells>
  <pageMargins left="0.7" right="0.7" top="0.75" bottom="0.75" header="0.3" footer="0.3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Lenovo</cp:lastModifiedBy>
  <cp:lastPrinted>2025-11-06T05:58:07Z</cp:lastPrinted>
  <dcterms:created xsi:type="dcterms:W3CDTF">2025-07-14T01:41:49Z</dcterms:created>
  <dcterms:modified xsi:type="dcterms:W3CDTF">2025-11-06T08:44:46Z</dcterms:modified>
</cp:coreProperties>
</file>