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 firstSheet="8" activeTab="23"/>
  </bookViews>
  <sheets>
    <sheet name="KESEKRETARIATAN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32" r:id="rId9"/>
    <sheet name="9" sheetId="33" r:id="rId10"/>
    <sheet name="10" sheetId="34" r:id="rId11"/>
    <sheet name="11" sheetId="35" r:id="rId12"/>
    <sheet name="12" sheetId="36" r:id="rId13"/>
    <sheet name="13" sheetId="37" r:id="rId14"/>
    <sheet name="14" sheetId="15" r:id="rId15"/>
    <sheet name="15" sheetId="16" r:id="rId16"/>
    <sheet name="16" sheetId="17" r:id="rId17"/>
    <sheet name="17" sheetId="38" r:id="rId18"/>
    <sheet name="18" sheetId="39" r:id="rId19"/>
    <sheet name="19" sheetId="40" r:id="rId20"/>
    <sheet name="20" sheetId="41" r:id="rId21"/>
    <sheet name="21" sheetId="42" r:id="rId22"/>
    <sheet name="22" sheetId="43" r:id="rId23"/>
    <sheet name="23" sheetId="44" r:id="rId24"/>
    <sheet name="24" sheetId="45" r:id="rId25"/>
    <sheet name="25" sheetId="46" r:id="rId26"/>
    <sheet name="26" sheetId="47" r:id="rId27"/>
    <sheet name="29" sheetId="48" r:id="rId28"/>
    <sheet name="30" sheetId="49" r:id="rId29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6" l="1"/>
  <c r="E8" i="46"/>
  <c r="D8" i="46"/>
  <c r="D7" i="46"/>
  <c r="D27" i="5" l="1"/>
  <c r="F43" i="2" l="1"/>
  <c r="F42" i="2"/>
  <c r="F38" i="2"/>
  <c r="F37" i="2"/>
  <c r="F33" i="2"/>
  <c r="F32" i="2"/>
  <c r="F31" i="2"/>
  <c r="F30" i="2"/>
  <c r="F29" i="2"/>
  <c r="F28" i="2"/>
  <c r="F27" i="2"/>
  <c r="F8" i="2"/>
  <c r="F7" i="2"/>
  <c r="F44" i="2" l="1"/>
</calcChain>
</file>

<file path=xl/sharedStrings.xml><?xml version="1.0" encoding="utf-8"?>
<sst xmlns="http://schemas.openxmlformats.org/spreadsheetml/2006/main" count="297" uniqueCount="187">
  <si>
    <t>DAFTAR DATA KABUPATEN PONOROGO TAHUN 2024</t>
  </si>
  <si>
    <t>DINAS SOSIAL, PEMBERDAYAAN PEREMPUAN DAN PERLINDUNGAN ANAK KABUPATEN PONOROGO</t>
  </si>
  <si>
    <t>BIDANG PEMBERDAYAAN PEREMPUAN DAN PERLINDUNGAN ANAK</t>
  </si>
  <si>
    <t>NO</t>
  </si>
  <si>
    <t>JUDUL DATA</t>
  </si>
  <si>
    <t>Jumlah Data Pemerlu Pelayanan Kesejahteraan Sosial Tahun 2023</t>
  </si>
  <si>
    <t>Jumlah Data Potensi dan Sumber Kesejahteraan Sosial Tahun 2023</t>
  </si>
  <si>
    <t>Jumlah Penerima Bantuan (Kepala Keluarga) Tahun 2023</t>
  </si>
  <si>
    <t>Jumlah Penerima Bantuan Sosial Menurut Kecamatan Tahun 2023</t>
  </si>
  <si>
    <t>Jumlah PMKS di Luar Panti Sosial Berdasakan Jenis Kelamin, Periode Data: Tahunan (Tahun 2023)</t>
  </si>
  <si>
    <t>Jumlah PMKS di Luar Panti Sosial Menurut Kecamatan, Periode Data: Tahunan (Tahun 2023)</t>
  </si>
  <si>
    <t>Keluarga Penerima Manfaat (KPM) yang mendapatkan Bantuan Sosial Kesejahteraan Keluarga Tahun 2023</t>
  </si>
  <si>
    <t>Kinerja Pemberdayaan Perempuan Dan Perlindungan Anak Kabupaten Ponorogo Tahun 2023</t>
  </si>
  <si>
    <t>Pemeliharaan bangunan dan sarana prasarana panti sosial anak terlantar Tahun 2023</t>
  </si>
  <si>
    <t>Pemeliharaan bangunan dan sarana prasarana panti sosial gelandangan dan pengemis Tahun 2023</t>
  </si>
  <si>
    <t>Pemeliharaan bangunan dan sarana prasarana panti sosial lanjut usia terlantar Tahun 2023</t>
  </si>
  <si>
    <t>Pemeliharaan bangunan dan sarana prasarana panti sosial penyandang disabilitas terlantar Tahun 2023</t>
  </si>
  <si>
    <t>Pemeliharaan bangunan dan sarana prasarana Panti Sosial Penyandang Masalah Kesejahteraan Rakyat (PMKS) Lainnya di Luar HIV/AIDS Tahun 2023</t>
  </si>
  <si>
    <t>Perkembangan Penyandang Masalah Kesejahteraan Sosial (PMKS) Kabupaten Ponorogo Tahun 2023</t>
  </si>
  <si>
    <t>Persentase Kemiskinan Tahun 2023</t>
  </si>
  <si>
    <t>Persentase Penduduk Miskin Tahun 2023</t>
  </si>
  <si>
    <t>Persentase PMKS yang memperoleh Bantuan Sosial Tahun 2023</t>
  </si>
  <si>
    <t>Persentase PMKS yang Tertangani Tahun 2023</t>
  </si>
  <si>
    <t>Sarana prasarana perkantoran yang dimiliki panti sosial anak terlantar Tahun 2023</t>
  </si>
  <si>
    <t>Sarana prasarana perkantoran yang dimiliki panti sosial gelandangan dan pengemis Tahun 2023</t>
  </si>
  <si>
    <t>Sarana prasarana perkantoran yang dimiliki panti sosial lanjut usia terlantar Tahun 2023</t>
  </si>
  <si>
    <t>Sarana prasarana perkantoran yang dimiliki panti sosial penyandang disabilitas terlantar Tahun 2023</t>
  </si>
  <si>
    <t>Sarana prasarana perkantoran yang dimiliki Panti Sosial Penyandang Masalah Kesejahteraan Rakyat (PMKS) Lainnya di Luar HIV/AIDS Tahun 2023</t>
  </si>
  <si>
    <t>Bangunan dan sarana prasarana panti sosial gelandangan dan pengemis Tahun 2023</t>
  </si>
  <si>
    <t>Indikator Pelayanan Urusan Sosial Kabupaten Ponorogo Tahun 2023</t>
  </si>
  <si>
    <t>Instruktur yang memberikan Bimbingan Ketrampilan Dasar Tahun 2023</t>
  </si>
  <si>
    <t>Jumlah Data Pemerlu Pelayanan Kesejahteraan Rakyat Tahun 2023</t>
  </si>
  <si>
    <t>Jumlah Data Potensi dan Sumber Kesejahteraan Rakyat Tahun 2023</t>
  </si>
  <si>
    <t>Pemulasaraan Tahun 2023</t>
  </si>
  <si>
    <t>Profil Kemiskinan Kabupaten Ponorogo Tahun 2023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</si>
  <si>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</si>
  <si>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</si>
  <si>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</si>
  <si>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</si>
  <si>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</si>
  <si>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</si>
  <si>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</si>
  <si>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</si>
  <si>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</si>
  <si>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</si>
  <si>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</si>
  <si>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</si>
  <si>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</si>
  <si>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</si>
  <si>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</si>
  <si>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</si>
  <si>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</si>
  <si>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</si>
  <si>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</si>
  <si>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</si>
  <si>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</si>
  <si>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</si>
  <si>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</si>
  <si>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</si>
  <si>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</si>
  <si>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</si>
  <si>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</si>
  <si>
    <t xml:space="preserve">Keterangan </t>
  </si>
  <si>
    <t>JENIS PPKS</t>
  </si>
  <si>
    <t>L</t>
  </si>
  <si>
    <t>P</t>
  </si>
  <si>
    <t>JUMLAH</t>
  </si>
  <si>
    <t>KELUARGA FAKIR MISKIN (KK)/DTKS</t>
  </si>
  <si>
    <t>ANAK JALANAN</t>
  </si>
  <si>
    <t>TUNA SUSILA</t>
  </si>
  <si>
    <t>PENGEMIS</t>
  </si>
  <si>
    <t>GELANDANGAN &amp; GELANDANGAN PSIKOTIK</t>
  </si>
  <si>
    <t>ANAK BALITA TERLANTAR</t>
  </si>
  <si>
    <t>ANAK TERLANTAR</t>
  </si>
  <si>
    <t>ANAK BERHADAPAN DENGAN HUKUM</t>
  </si>
  <si>
    <t>ANAK DENGAN KEDISABILITASAN</t>
  </si>
  <si>
    <t>a. Disabiltas Fisik</t>
  </si>
  <si>
    <t>b. Disabiltas Intelektual</t>
  </si>
  <si>
    <t>c. Disabiltas Mental</t>
  </si>
  <si>
    <t>d. Disabiltas Sensorik</t>
  </si>
  <si>
    <t>ANAK YANG MENJADI KORBAN TINDAK KEKERASAN ATAU DIPERLAKUKAN SALAH</t>
  </si>
  <si>
    <t xml:space="preserve">ANAK YANG MEMERLUKAN PERLINDUNGAN KHUSUS </t>
  </si>
  <si>
    <t>LANJUT USIA TERLANTAR</t>
  </si>
  <si>
    <t>PENYANDANG DISABILITAS &amp; PENYANDANG PENYAKIT KRONIS</t>
  </si>
  <si>
    <t>A. FISIK</t>
  </si>
  <si>
    <t>B. INTELEKTUAL</t>
  </si>
  <si>
    <t>C. MENTAL</t>
  </si>
  <si>
    <t>D. SENSORIK</t>
  </si>
  <si>
    <t>E. PENYANDANG PENYAKIT KRONIS (ODGJ Berat)</t>
  </si>
  <si>
    <t>PEMULUNG</t>
  </si>
  <si>
    <t>KELOMPOK MINORITAS</t>
  </si>
  <si>
    <t>BEKAS WARGA BINAAN LEMBAGA PERMASYARAKATAN (BWBLP)</t>
  </si>
  <si>
    <t>ORANG DENGAN HIV/ AIDS (ODHA)</t>
  </si>
  <si>
    <t>KORBAN PENYALAHGUNAAN NAPZA</t>
  </si>
  <si>
    <t>KORBAN TRAFFICKING</t>
  </si>
  <si>
    <t>KORBAN TINDAKAN KEKERASAN ATAU DIPERLAKUKAN SALAH</t>
  </si>
  <si>
    <t>A.WANITA</t>
  </si>
  <si>
    <t>B. LAKI-LAKI</t>
  </si>
  <si>
    <t>C. LANJUT USIA</t>
  </si>
  <si>
    <t>PEKERJA MIGRAN BERMASALAH SOSIAL (PMBS)</t>
  </si>
  <si>
    <t>KORBAN BENCANA ALAM</t>
  </si>
  <si>
    <t>KORBAN BENCANA SOSIAL</t>
  </si>
  <si>
    <t>PEREMPUAN RAWAN SOSIAL EKONOMI</t>
  </si>
  <si>
    <t>KELUARGA BERMASALAH SOSIAL PSIKOLOGIS</t>
  </si>
  <si>
    <t>MASYARAKAT DAERAH TERTINGGAL DAN TERPENCIL</t>
  </si>
  <si>
    <t>JUMLAH PMKS</t>
  </si>
  <si>
    <t>Babadan</t>
  </si>
  <si>
    <t>Badegan</t>
  </si>
  <si>
    <t>Balong</t>
  </si>
  <si>
    <t>Bungkal</t>
  </si>
  <si>
    <t>Jambon</t>
  </si>
  <si>
    <t>Jenangan</t>
  </si>
  <si>
    <t>Jetis</t>
  </si>
  <si>
    <t>Kauman</t>
  </si>
  <si>
    <t>Mlarak</t>
  </si>
  <si>
    <t>Ngebel</t>
  </si>
  <si>
    <t>Ngrayun</t>
  </si>
  <si>
    <t>Ponorogo</t>
  </si>
  <si>
    <t>Pudak</t>
  </si>
  <si>
    <t>Pulung</t>
  </si>
  <si>
    <t>Sambit</t>
  </si>
  <si>
    <t>Sampung</t>
  </si>
  <si>
    <t>Sawoo</t>
  </si>
  <si>
    <t>Siman</t>
  </si>
  <si>
    <t>Slahung</t>
  </si>
  <si>
    <t>Sooko</t>
  </si>
  <si>
    <t>Sukorejo</t>
  </si>
  <si>
    <t xml:space="preserve">Sumber : BPS Ponorogo </t>
  </si>
  <si>
    <t xml:space="preserve">Kinerja Pemberdayaan Perempuan dan Perlindungan Anak Kabupaten Ponorogo </t>
  </si>
  <si>
    <t>Tahun 2023</t>
  </si>
  <si>
    <t>No.</t>
  </si>
  <si>
    <t xml:space="preserve">Uraian Kinerja </t>
  </si>
  <si>
    <t>Indeks</t>
  </si>
  <si>
    <t>Keterangan</t>
  </si>
  <si>
    <t>Meningkatnya Pemberdayaan Perempuan dan Perlindungan Anak</t>
  </si>
  <si>
    <t>Penanganan pengaduan atas kekerasan, pemberdayaan perempuan dan perlindungan anak dilaksanakan melalui unit P2TP2A</t>
  </si>
  <si>
    <t>Sumber : LKjIP Dinas Sosial, Pemberdayaan Perempuan Tahun 2023</t>
  </si>
  <si>
    <t>Pemeliharaan Bangunan dan Sarana Prasarana Panti Sosial Anak Terlantar Tahun 2023</t>
  </si>
  <si>
    <t>Uraian</t>
  </si>
  <si>
    <t>NIHIL</t>
  </si>
  <si>
    <t>Tidak terdapat Panti Sosial Anak Terlantar milik Dinas Sosial, P3A Kabupaten Ponorogo</t>
  </si>
  <si>
    <t>Pemeliharaan Bangunan dan Sarana Prasarana Panti Sosial Gelandangan dan Pengemis Tahun 2023</t>
  </si>
  <si>
    <t>Tidak terdapat Panti Sosial Gelandangan dan Pengemis milik Dinas Sosial, P3A Kabupaten Ponorogo</t>
  </si>
  <si>
    <t>Pemeliharaan Bangunan dan Sarana dan Prasarana Panti Sosial Lanjut Usia Terlantar Tahun 2023</t>
  </si>
  <si>
    <t>Tidak terdapat Panti Sosial Lanjut Usia Terlantar milik Dinas Sosial, P3A Kabupaten Ponorogo</t>
  </si>
  <si>
    <t>Pemeliharaan Bangunan dan Sarana Prasarana Panti Sosial Penyandang Disabilitas Terlantar Tahun 2023</t>
  </si>
  <si>
    <t>Tidak terdapat Panti Sosial Penyandang DisabilitasTerlantar milik Dinas Sosial, P3A Kabupaten Ponorogo</t>
  </si>
  <si>
    <t>Pemeliharaan Bangunan dan Sarana Prasarana Panti Sosial Penyandang Masalah Kesejahteraan Rakyat (PMKS) Lainnya di Luar HIV/AIDS Tahun 2023</t>
  </si>
  <si>
    <t>Tidak terdapat Panti Sosial Penyandang Masalah Kesejahteraan Sosial (PMKS) Lainnya milik Dinas Sosial, P3A Kabupaten Ponorogo</t>
  </si>
  <si>
    <t xml:space="preserve">Tahun </t>
  </si>
  <si>
    <t xml:space="preserve">Persentase PMKS Memperoleh Bantuan Sosial </t>
  </si>
  <si>
    <t>Persentase PMKS yang Tertangani</t>
  </si>
  <si>
    <t>38,38</t>
  </si>
  <si>
    <t>Sarana Prasarana Perkantoran yang Dimiliki Panti Sosial Anak Terlantar Tahun 2023</t>
  </si>
  <si>
    <t>Sarana Prasarana Perkantoran yang Dimiliki Panti Sosial Gelandangan dan Pengemis Tahun 2023</t>
  </si>
  <si>
    <t>Sarana Prasarana Perkantoran yang Dimiliki Panti Sosial Lanjut Usia Terlantar Tahun 2023</t>
  </si>
  <si>
    <t>Sarana Prasarana Perkantoran yang Dimiliki Panti Sosial Penyandang Disabilitas Terlantar Tahun 2023</t>
  </si>
  <si>
    <t>Tidak terdapat Panti Sosial Penyandang Disabilitas Terlantar milik Dinas Sosial, P3A Kabupaten Ponorogo</t>
  </si>
  <si>
    <t>Sarana Prasarana Perkantoran yang Dimiliki Panti Sosial Penyandang Masalah Kesejahteraan Rakyat (PMKS) Lainnya di Luar HIV/AIDS Tahun 2023</t>
  </si>
  <si>
    <t>Bangunan dan Sarana Prasarana Panti Sosial Gelandangan dan Pengemis Tahun 2023</t>
  </si>
  <si>
    <t>Tidak terdapat Panti Sosial gelandangan dan pengemis milik Dinas Sosial, P3A Kabupaten Ponorogo</t>
  </si>
  <si>
    <t>Aspek/Fokus/Bidang Urusan/Indikator Kinerja Pembangunan Daerah</t>
  </si>
  <si>
    <t>SKPD Penanggungjawab</t>
  </si>
  <si>
    <t>Target</t>
  </si>
  <si>
    <t>Capaian</t>
  </si>
  <si>
    <t>Urusan Pemerintahan Bidang Sosial</t>
  </si>
  <si>
    <t>Persentase Kemiskinan</t>
  </si>
  <si>
    <t>9,53</t>
  </si>
  <si>
    <t>Dinas Sosial, P3A</t>
  </si>
  <si>
    <t>Persentase PMKS  yang memperoleh bantuan sosial</t>
  </si>
  <si>
    <t>Presentase PMKS  yang tertangani</t>
  </si>
  <si>
    <t>Sumber : IKD Dinas Sosial, P3A Kabupaten Ponorogo Tahun 2023</t>
  </si>
  <si>
    <t>Tidak terdapat pelatihan bimbingan keterampilan dasar pada Dinas Sosial, P3A Tahun 2023</t>
  </si>
  <si>
    <t>Tidak terdapat pemulasaraan pada Dinas Sosial, P3A Tahun 2023</t>
  </si>
  <si>
    <t>Angka</t>
  </si>
  <si>
    <t xml:space="preserve">Persentase Penduduk Miskin Kabupaten Ponorogo Maret Tahun 2023 </t>
  </si>
  <si>
    <t>9,53 %</t>
  </si>
  <si>
    <t xml:space="preserve">Jumlah penduduk miskin di Kabupaten Ponorogo pada Maret 2023 </t>
  </si>
  <si>
    <t>83,71 ribu</t>
  </si>
  <si>
    <t xml:space="preserve">Garis Kemiskinan di Kabupaten Ponorogo pada bulan Maret 2023 </t>
  </si>
  <si>
    <t>Rp.395.069,00/kapita/bulan</t>
  </si>
  <si>
    <t xml:space="preserve">Indeks Kedalaman Kemiskinan (P1) Kabupaten Ponorogo Maret 2023 </t>
  </si>
  <si>
    <t>1,12</t>
  </si>
  <si>
    <t xml:space="preserve">Indeks Keparahan Kemiskinan (P2) Kabupaten Ponorogo Maret 2023 </t>
  </si>
  <si>
    <t>0,20</t>
  </si>
  <si>
    <t>Sumber : BPS Kabupaten Ponorogo</t>
  </si>
  <si>
    <t>654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</si>
</sst>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wrapText="1"/>
    </xf>
    <xf numFmtId="164" fontId="0" fillId="2" borderId="1" xfId="1" applyNumberFormat="1" applyFont="1" applyFill="1" applyBorder="1"/>
    <xf numFmtId="0" fontId="0" fillId="0" borderId="1" xfId="0" applyBorder="1" applyAlignment="1">
      <alignment horizontal="left" vertical="top" wrapText="1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164" fontId="0" fillId="0" borderId="1" xfId="1" quotePrefix="1" applyNumberFormat="1" applyFont="1" applyBorder="1"/>
    <xf numFmtId="0" fontId="0" fillId="2" borderId="1" xfId="0" applyFill="1" applyBorder="1" applyAlignment="1">
      <alignment wrapText="1"/>
    </xf>
    <xf numFmtId="1" fontId="0" fillId="2" borderId="1" xfId="1" applyNumberFormat="1" applyFont="1" applyFill="1" applyBorder="1"/>
    <xf numFmtId="1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2" borderId="1" xfId="1" applyNumberFormat="1" applyFont="1" applyFill="1" applyBorder="1" applyAlignment="1">
      <alignment vertical="center"/>
    </xf>
    <xf numFmtId="41" fontId="1" fillId="2" borderId="1" xfId="0" applyNumberFormat="1" applyFont="1" applyFill="1" applyBorder="1" applyAlignment="1">
      <alignment vertical="center"/>
    </xf>
    <xf numFmtId="164" fontId="1" fillId="2" borderId="1" xfId="1" applyNumberFormat="1" applyFont="1" applyFill="1" applyBorder="1"/>
    <xf numFmtId="0" fontId="0" fillId="0" borderId="1" xfId="0" applyBorder="1" applyAlignment="1">
      <alignment horizontal="left"/>
    </xf>
    <xf numFmtId="164" fontId="1" fillId="0" borderId="1" xfId="0" applyNumberFormat="1" applyFont="1" applyBorder="1"/>
    <xf numFmtId="164" fontId="0" fillId="0" borderId="1" xfId="1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4" fillId="0" borderId="6" xfId="0" quotePrefix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6" fillId="0" borderId="0" xfId="0" applyFont="1" applyAlignment="1">
      <alignment vertical="top" wrapText="1"/>
    </xf>
    <xf numFmtId="0" fontId="12" fillId="0" borderId="1" xfId="0" applyFont="1" applyBorder="1" applyAlignment="1">
      <alignment vertical="center"/>
    </xf>
    <xf numFmtId="10" fontId="12" fillId="0" borderId="1" xfId="2" applyNumberFormat="1" applyFont="1" applyBorder="1" applyAlignment="1">
      <alignment vertical="center"/>
    </xf>
    <xf numFmtId="0" fontId="16" fillId="0" borderId="0" xfId="0" applyFont="1"/>
    <xf numFmtId="0" fontId="12" fillId="0" borderId="1" xfId="0" applyFont="1" applyBorder="1"/>
    <xf numFmtId="10" fontId="12" fillId="0" borderId="1" xfId="2" applyNumberFormat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1:C35"/>
  <sheetViews>
    <sheetView workbookViewId="0">
      <selection activeCell="C12" sqref="C12"/>
    </sheetView>
  </sheetViews>
  <sheetFormatPr defaultRowHeight="15" x14ac:dyDescent="0.25"/>
  <cols>
    <col min="2" max="2" width="6.140625" customWidth="1"/>
    <col min="3" max="3" width="78" style="6" customWidth="1"/>
  </cols>
  <sheetData>
    <row r="1" spans="2:3" ht="15.75" x14ac:dyDescent="0.25">
      <c r="B1" s="68" t="s">
        <v>0</v>
      </c>
      <c r="C1" s="68"/>
    </row>
    <row r="2" spans="2:3" ht="27.75" customHeight="1" x14ac:dyDescent="0.25">
      <c r="B2" s="69" t="s">
        <v>1</v>
      </c>
      <c r="C2" s="69"/>
    </row>
    <row r="3" spans="2:3" ht="15.75" x14ac:dyDescent="0.25">
      <c r="B3" s="70" t="s">
        <v>2</v>
      </c>
      <c r="C3" s="70"/>
    </row>
    <row r="5" spans="2:3" ht="15.75" x14ac:dyDescent="0.25">
      <c r="B5" s="1" t="s">
        <v>3</v>
      </c>
      <c r="C5" s="2" t="s">
        <v>4</v>
      </c>
    </row>
    <row r="6" spans="2:3" ht="15" customHeight="1" x14ac:dyDescent="0.25">
      <c r="B6" s="3">
        <v>1</v>
      </c>
      <c r="C6" s="4" t="s">
        <v>5</v>
      </c>
    </row>
    <row r="7" spans="2:3" ht="15.75" x14ac:dyDescent="0.25">
      <c r="B7" s="3">
        <v>2</v>
      </c>
      <c r="C7" s="4" t="s">
        <v>6</v>
      </c>
    </row>
    <row r="8" spans="2:3" ht="15.75" x14ac:dyDescent="0.25">
      <c r="B8" s="3">
        <v>3</v>
      </c>
      <c r="C8" s="4" t="s">
        <v>7</v>
      </c>
    </row>
    <row r="9" spans="2:3" ht="15.75" x14ac:dyDescent="0.25">
      <c r="B9" s="3">
        <v>4</v>
      </c>
      <c r="C9" s="4" t="s">
        <v>8</v>
      </c>
    </row>
    <row r="10" spans="2:3" ht="31.5" x14ac:dyDescent="0.25">
      <c r="B10" s="3">
        <v>5</v>
      </c>
      <c r="C10" s="4" t="s">
        <v>9</v>
      </c>
    </row>
    <row r="11" spans="2:3" ht="31.5" x14ac:dyDescent="0.25">
      <c r="B11" s="3">
        <v>6</v>
      </c>
      <c r="C11" s="4" t="s">
        <v>10</v>
      </c>
    </row>
    <row r="12" spans="2:3" ht="31.5" x14ac:dyDescent="0.25">
      <c r="B12" s="3">
        <v>7</v>
      </c>
      <c r="C12" s="4" t="s">
        <v>11</v>
      </c>
    </row>
    <row r="13" spans="2:3" ht="31.5" x14ac:dyDescent="0.25">
      <c r="B13" s="3">
        <v>8</v>
      </c>
      <c r="C13" s="4" t="s">
        <v>12</v>
      </c>
    </row>
    <row r="14" spans="2:3" ht="31.5" x14ac:dyDescent="0.25">
      <c r="B14" s="3">
        <v>9</v>
      </c>
      <c r="C14" s="4" t="s">
        <v>13</v>
      </c>
    </row>
    <row r="15" spans="2:3" ht="31.5" x14ac:dyDescent="0.25">
      <c r="B15" s="3">
        <v>10</v>
      </c>
      <c r="C15" s="4" t="s">
        <v>14</v>
      </c>
    </row>
    <row r="16" spans="2:3" ht="31.5" x14ac:dyDescent="0.25">
      <c r="B16" s="3">
        <v>11</v>
      </c>
      <c r="C16" s="4" t="s">
        <v>15</v>
      </c>
    </row>
    <row r="17" spans="2:3" ht="31.5" x14ac:dyDescent="0.25">
      <c r="B17" s="3">
        <v>12</v>
      </c>
      <c r="C17" s="4" t="s">
        <v>16</v>
      </c>
    </row>
    <row r="18" spans="2:3" ht="31.5" x14ac:dyDescent="0.25">
      <c r="B18" s="3">
        <v>13</v>
      </c>
      <c r="C18" s="4" t="s">
        <v>17</v>
      </c>
    </row>
    <row r="19" spans="2:3" ht="31.5" x14ac:dyDescent="0.25">
      <c r="B19" s="3">
        <v>14</v>
      </c>
      <c r="C19" s="4" t="s">
        <v>18</v>
      </c>
    </row>
    <row r="20" spans="2:3" ht="15.75" x14ac:dyDescent="0.25">
      <c r="B20" s="3">
        <v>15</v>
      </c>
      <c r="C20" s="4" t="s">
        <v>19</v>
      </c>
    </row>
    <row r="21" spans="2:3" ht="15.75" x14ac:dyDescent="0.25">
      <c r="B21" s="3">
        <v>16</v>
      </c>
      <c r="C21" s="4" t="s">
        <v>20</v>
      </c>
    </row>
    <row r="22" spans="2:3" ht="15.75" x14ac:dyDescent="0.25">
      <c r="B22" s="3">
        <v>17</v>
      </c>
      <c r="C22" s="4" t="s">
        <v>21</v>
      </c>
    </row>
    <row r="23" spans="2:3" ht="15.75" x14ac:dyDescent="0.25">
      <c r="B23" s="3">
        <v>18</v>
      </c>
      <c r="C23" s="4" t="s">
        <v>22</v>
      </c>
    </row>
    <row r="24" spans="2:3" ht="17.25" customHeight="1" x14ac:dyDescent="0.25">
      <c r="B24" s="3">
        <v>19</v>
      </c>
      <c r="C24" s="4" t="s">
        <v>23</v>
      </c>
    </row>
    <row r="25" spans="2:3" ht="31.5" x14ac:dyDescent="0.25">
      <c r="B25" s="3">
        <v>20</v>
      </c>
      <c r="C25" s="4" t="s">
        <v>24</v>
      </c>
    </row>
    <row r="26" spans="2:3" ht="31.5" x14ac:dyDescent="0.25">
      <c r="B26" s="3">
        <v>21</v>
      </c>
      <c r="C26" s="4" t="s">
        <v>25</v>
      </c>
    </row>
    <row r="27" spans="2:3" ht="31.5" x14ac:dyDescent="0.25">
      <c r="B27" s="3">
        <v>22</v>
      </c>
      <c r="C27" s="4" t="s">
        <v>26</v>
      </c>
    </row>
    <row r="28" spans="2:3" ht="31.5" x14ac:dyDescent="0.25">
      <c r="B28" s="3">
        <v>23</v>
      </c>
      <c r="C28" s="4" t="s">
        <v>27</v>
      </c>
    </row>
    <row r="29" spans="2:3" ht="31.5" x14ac:dyDescent="0.25">
      <c r="B29" s="3">
        <v>24</v>
      </c>
      <c r="C29" s="5" t="s">
        <v>28</v>
      </c>
    </row>
    <row r="30" spans="2:3" ht="15.75" x14ac:dyDescent="0.25">
      <c r="B30" s="3">
        <v>25</v>
      </c>
      <c r="C30" s="5" t="s">
        <v>29</v>
      </c>
    </row>
    <row r="31" spans="2:3" ht="15.75" x14ac:dyDescent="0.25">
      <c r="B31" s="3">
        <v>26</v>
      </c>
      <c r="C31" s="5" t="s">
        <v>30</v>
      </c>
    </row>
    <row r="32" spans="2:3" ht="15.75" x14ac:dyDescent="0.25">
      <c r="B32" s="3">
        <v>27</v>
      </c>
      <c r="C32" s="5" t="s">
        <v>31</v>
      </c>
    </row>
    <row r="33" spans="2:3" ht="15.75" x14ac:dyDescent="0.25">
      <c r="B33" s="3">
        <v>28</v>
      </c>
      <c r="C33" s="5" t="s">
        <v>32</v>
      </c>
    </row>
    <row r="34" spans="2:3" ht="15.75" x14ac:dyDescent="0.25">
      <c r="B34" s="3">
        <v>29</v>
      </c>
      <c r="C34" s="5" t="s">
        <v>33</v>
      </c>
    </row>
    <row r="35" spans="2:3" ht="15.75" x14ac:dyDescent="0.25">
      <c r="B35" s="3">
        <v>30</v>
      </c>
      <c r="C35" s="5" t="s">
        <v>34</v>
      </c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5.85546875" style="10" customWidth="1"/>
    <col min="3" max="3" width="28.5703125" customWidth="1"/>
    <col min="4" max="4" width="29.5703125" customWidth="1"/>
    <col min="5" max="5" width="11.28515625" bestFit="1" customWidth="1"/>
  </cols>
  <sheetData>
    <row r="2" spans="2:5" ht="30.75" customHeight="1" x14ac:dyDescent="0.25">
      <c r="B2" s="82" t="s">
        <v>137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17.45" customHeight="1" x14ac:dyDescent="0.25">
      <c r="B4" s="43" t="s">
        <v>130</v>
      </c>
      <c r="C4" s="43" t="s">
        <v>138</v>
      </c>
      <c r="D4" s="43" t="s">
        <v>133</v>
      </c>
    </row>
    <row r="5" spans="2:5" ht="15.6" customHeight="1" x14ac:dyDescent="0.25">
      <c r="B5" s="83"/>
      <c r="C5" s="86" t="s">
        <v>139</v>
      </c>
      <c r="D5" s="89" t="s">
        <v>140</v>
      </c>
    </row>
    <row r="6" spans="2:5" ht="15.6" customHeight="1" x14ac:dyDescent="0.25">
      <c r="B6" s="84"/>
      <c r="C6" s="87"/>
      <c r="D6" s="90"/>
    </row>
    <row r="7" spans="2:5" ht="15.6" customHeight="1" x14ac:dyDescent="0.25">
      <c r="B7" s="84"/>
      <c r="C7" s="87"/>
      <c r="D7" s="90"/>
    </row>
    <row r="8" spans="2:5" ht="15.6" customHeight="1" x14ac:dyDescent="0.25">
      <c r="B8" s="84"/>
      <c r="C8" s="87"/>
      <c r="D8" s="90"/>
    </row>
    <row r="9" spans="2:5" ht="15.6" customHeight="1" x14ac:dyDescent="0.25">
      <c r="B9" s="84"/>
      <c r="C9" s="87"/>
      <c r="D9" s="90"/>
    </row>
    <row r="10" spans="2:5" ht="15.6" customHeight="1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1"/>
    </sheetView>
  </sheetViews>
  <sheetFormatPr defaultRowHeight="15" x14ac:dyDescent="0.25"/>
  <cols>
    <col min="2" max="2" width="4.85546875" style="10" customWidth="1"/>
    <col min="3" max="3" width="31.42578125" customWidth="1"/>
    <col min="4" max="4" width="32.140625" customWidth="1"/>
    <col min="5" max="5" width="11.28515625" bestFit="1" customWidth="1"/>
  </cols>
  <sheetData>
    <row r="2" spans="2:5" ht="30.75" customHeight="1" x14ac:dyDescent="0.25">
      <c r="B2" s="92" t="s">
        <v>141</v>
      </c>
      <c r="C2" s="92"/>
      <c r="D2" s="92"/>
      <c r="E2" s="44"/>
    </row>
    <row r="4" spans="2:5" ht="18" customHeight="1" x14ac:dyDescent="0.25">
      <c r="B4" s="43" t="s">
        <v>130</v>
      </c>
      <c r="C4" s="43" t="s">
        <v>138</v>
      </c>
      <c r="D4" s="43" t="s">
        <v>133</v>
      </c>
    </row>
    <row r="5" spans="2:5" ht="15.6" customHeight="1" x14ac:dyDescent="0.25">
      <c r="B5" s="93"/>
      <c r="C5" s="86" t="s">
        <v>139</v>
      </c>
      <c r="D5" s="89" t="s">
        <v>142</v>
      </c>
    </row>
    <row r="6" spans="2:5" ht="15.6" customHeight="1" x14ac:dyDescent="0.25">
      <c r="B6" s="94"/>
      <c r="C6" s="87"/>
      <c r="D6" s="90"/>
    </row>
    <row r="7" spans="2:5" ht="15.6" customHeight="1" x14ac:dyDescent="0.25">
      <c r="B7" s="94"/>
      <c r="C7" s="87"/>
      <c r="D7" s="90"/>
    </row>
    <row r="8" spans="2:5" ht="15.6" customHeight="1" x14ac:dyDescent="0.25">
      <c r="B8" s="94"/>
      <c r="C8" s="87"/>
      <c r="D8" s="90"/>
    </row>
    <row r="9" spans="2:5" ht="15.6" customHeight="1" x14ac:dyDescent="0.25">
      <c r="B9" s="94"/>
      <c r="C9" s="87"/>
      <c r="D9" s="90"/>
    </row>
    <row r="10" spans="2:5" ht="15.6" customHeight="1" x14ac:dyDescent="0.25">
      <c r="B10" s="9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4.42578125" customWidth="1"/>
    <col min="4" max="4" width="36.85546875" customWidth="1"/>
    <col min="5" max="5" width="11.28515625" bestFit="1" customWidth="1"/>
  </cols>
  <sheetData>
    <row r="2" spans="2:5" ht="30.75" customHeight="1" x14ac:dyDescent="0.25">
      <c r="B2" s="82" t="s">
        <v>143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15.75" x14ac:dyDescent="0.25">
      <c r="B4" s="43" t="s">
        <v>130</v>
      </c>
      <c r="C4" s="43" t="s">
        <v>138</v>
      </c>
      <c r="D4" s="43" t="s">
        <v>133</v>
      </c>
    </row>
    <row r="5" spans="2:5" ht="14.45" customHeight="1" x14ac:dyDescent="0.25">
      <c r="B5" s="93"/>
      <c r="C5" s="86" t="s">
        <v>139</v>
      </c>
      <c r="D5" s="89" t="s">
        <v>144</v>
      </c>
    </row>
    <row r="6" spans="2:5" ht="14.45" customHeight="1" x14ac:dyDescent="0.25">
      <c r="B6" s="94"/>
      <c r="C6" s="87"/>
      <c r="D6" s="90"/>
    </row>
    <row r="7" spans="2:5" ht="14.45" customHeight="1" x14ac:dyDescent="0.25">
      <c r="B7" s="94"/>
      <c r="C7" s="87"/>
      <c r="D7" s="90"/>
    </row>
    <row r="8" spans="2:5" ht="14.45" customHeight="1" x14ac:dyDescent="0.25">
      <c r="B8" s="94"/>
      <c r="C8" s="87"/>
      <c r="D8" s="90"/>
    </row>
    <row r="9" spans="2:5" ht="14.45" customHeight="1" x14ac:dyDescent="0.25">
      <c r="B9" s="94"/>
      <c r="C9" s="87"/>
      <c r="D9" s="90"/>
    </row>
    <row r="10" spans="2:5" ht="14.45" customHeight="1" x14ac:dyDescent="0.25">
      <c r="B10" s="9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4.42578125" customWidth="1"/>
    <col min="4" max="4" width="41.140625" customWidth="1"/>
    <col min="5" max="5" width="11.28515625" bestFit="1" customWidth="1"/>
  </cols>
  <sheetData>
    <row r="2" spans="2:5" ht="30.75" customHeight="1" x14ac:dyDescent="0.25">
      <c r="B2" s="82" t="s">
        <v>145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15.75" x14ac:dyDescent="0.25">
      <c r="B4" s="43" t="s">
        <v>130</v>
      </c>
      <c r="C4" s="43" t="s">
        <v>138</v>
      </c>
      <c r="D4" s="43" t="s">
        <v>133</v>
      </c>
    </row>
    <row r="5" spans="2:5" ht="14.45" customHeight="1" x14ac:dyDescent="0.25">
      <c r="B5" s="93"/>
      <c r="C5" s="86" t="s">
        <v>139</v>
      </c>
      <c r="D5" s="89" t="s">
        <v>146</v>
      </c>
    </row>
    <row r="6" spans="2:5" ht="14.45" customHeight="1" x14ac:dyDescent="0.25">
      <c r="B6" s="94"/>
      <c r="C6" s="87"/>
      <c r="D6" s="90"/>
    </row>
    <row r="7" spans="2:5" ht="14.45" customHeight="1" x14ac:dyDescent="0.25">
      <c r="B7" s="94"/>
      <c r="C7" s="87"/>
      <c r="D7" s="90"/>
    </row>
    <row r="8" spans="2:5" ht="14.45" customHeight="1" x14ac:dyDescent="0.25">
      <c r="B8" s="94"/>
      <c r="C8" s="87"/>
      <c r="D8" s="90"/>
    </row>
    <row r="9" spans="2:5" ht="14.45" customHeight="1" x14ac:dyDescent="0.25">
      <c r="B9" s="94"/>
      <c r="C9" s="87"/>
      <c r="D9" s="90"/>
    </row>
    <row r="10" spans="2:5" ht="14.45" customHeight="1" x14ac:dyDescent="0.25">
      <c r="B10" s="9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6.85546875" style="10" customWidth="1"/>
    <col min="3" max="3" width="28.5703125" customWidth="1"/>
    <col min="4" max="4" width="39.5703125" customWidth="1"/>
    <col min="5" max="5" width="11.28515625" bestFit="1" customWidth="1"/>
  </cols>
  <sheetData>
    <row r="2" spans="2:5" ht="43.5" customHeight="1" x14ac:dyDescent="0.25">
      <c r="B2" s="96" t="s">
        <v>147</v>
      </c>
      <c r="C2" s="96"/>
      <c r="D2" s="96"/>
      <c r="E2" s="46"/>
    </row>
    <row r="3" spans="2:5" ht="15.75" x14ac:dyDescent="0.25">
      <c r="B3" s="41"/>
      <c r="C3" s="42"/>
      <c r="D3" s="42"/>
    </row>
    <row r="4" spans="2:5" ht="24" customHeight="1" x14ac:dyDescent="0.25">
      <c r="B4" s="47" t="s">
        <v>130</v>
      </c>
      <c r="C4" s="47" t="s">
        <v>138</v>
      </c>
      <c r="D4" s="47" t="s">
        <v>133</v>
      </c>
    </row>
    <row r="5" spans="2:5" x14ac:dyDescent="0.25">
      <c r="B5" s="93"/>
      <c r="C5" s="86" t="s">
        <v>139</v>
      </c>
      <c r="D5" s="89" t="s">
        <v>148</v>
      </c>
    </row>
    <row r="6" spans="2:5" x14ac:dyDescent="0.25">
      <c r="B6" s="94"/>
      <c r="C6" s="87"/>
      <c r="D6" s="90"/>
    </row>
    <row r="7" spans="2:5" x14ac:dyDescent="0.25">
      <c r="B7" s="94"/>
      <c r="C7" s="87"/>
      <c r="D7" s="90"/>
    </row>
    <row r="8" spans="2:5" x14ac:dyDescent="0.25">
      <c r="B8" s="94"/>
      <c r="C8" s="87"/>
      <c r="D8" s="90"/>
    </row>
    <row r="9" spans="2:5" x14ac:dyDescent="0.25">
      <c r="B9" s="94"/>
      <c r="C9" s="87"/>
      <c r="D9" s="90"/>
    </row>
    <row r="10" spans="2:5" x14ac:dyDescent="0.25">
      <c r="B10" s="9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D6"/>
  <sheetViews>
    <sheetView workbookViewId="0">
      <selection activeCell="B2" sqref="B2:D6"/>
    </sheetView>
  </sheetViews>
  <sheetFormatPr defaultRowHeight="15" x14ac:dyDescent="0.25"/>
  <cols>
    <col min="2" max="2" width="4.85546875" style="10" customWidth="1"/>
    <col min="3" max="3" width="41.5703125" customWidth="1"/>
    <col min="4" max="4" width="10.140625" customWidth="1"/>
  </cols>
  <sheetData>
    <row r="2" spans="2:4" ht="30.75" customHeight="1" x14ac:dyDescent="0.25">
      <c r="B2" s="78" t="s">
        <v>18</v>
      </c>
      <c r="C2" s="78"/>
      <c r="D2" s="78"/>
    </row>
    <row r="4" spans="2:4" x14ac:dyDescent="0.25">
      <c r="B4" s="71" t="s">
        <v>35</v>
      </c>
      <c r="C4" s="71" t="s">
        <v>62</v>
      </c>
      <c r="D4" s="76" t="s">
        <v>37</v>
      </c>
    </row>
    <row r="5" spans="2:4" x14ac:dyDescent="0.25">
      <c r="B5" s="71"/>
      <c r="C5" s="71"/>
      <c r="D5" s="77"/>
    </row>
    <row r="6" spans="2:4" ht="45" x14ac:dyDescent="0.25">
      <c r="B6" s="12">
        <v>1</v>
      </c>
      <c r="C6" s="13" t="s">
        <v>18</v>
      </c>
      <c r="D6" s="9"/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D8"/>
  <sheetViews>
    <sheetView topLeftCell="AE1" workbookViewId="0">
      <selection activeCell="C18" sqref="C18"/>
    </sheetView>
  </sheetViews>
  <sheetFormatPr defaultRowHeight="15" x14ac:dyDescent="0.25"/>
  <cols>
    <col min="2" max="2" width="4.85546875" style="10" customWidth="1"/>
    <col min="3" max="3" width="47.140625" customWidth="1"/>
    <col min="4" max="4" width="18.7109375" customWidth="1"/>
  </cols>
  <sheetData>
    <row r="2" spans="2:4" ht="30.75" customHeight="1" x14ac:dyDescent="0.25">
      <c r="B2" s="96" t="s">
        <v>19</v>
      </c>
      <c r="C2" s="96"/>
      <c r="D2" s="96"/>
    </row>
    <row r="3" spans="2:4" ht="15.75" x14ac:dyDescent="0.25">
      <c r="B3" s="41"/>
      <c r="C3" s="42"/>
      <c r="D3" s="42"/>
    </row>
    <row r="4" spans="2:4" x14ac:dyDescent="0.25">
      <c r="B4" s="97" t="s">
        <v>35</v>
      </c>
      <c r="C4" s="97" t="s">
        <v>62</v>
      </c>
      <c r="D4" s="98" t="s">
        <v>37</v>
      </c>
    </row>
    <row r="5" spans="2:4" x14ac:dyDescent="0.25">
      <c r="B5" s="97"/>
      <c r="C5" s="97"/>
      <c r="D5" s="99"/>
    </row>
    <row r="6" spans="2:4" ht="30" customHeight="1" x14ac:dyDescent="0.25">
      <c r="B6" s="48">
        <v>1</v>
      </c>
      <c r="C6" s="63" t="s">
        <v>19</v>
      </c>
      <c r="D6" s="64">
        <v>9.5299999999999996E-2</v>
      </c>
    </row>
    <row r="7" spans="2:4" ht="15.75" x14ac:dyDescent="0.25">
      <c r="B7" s="41"/>
      <c r="C7" s="42"/>
      <c r="D7" s="42"/>
    </row>
    <row r="8" spans="2:4" ht="15.75" x14ac:dyDescent="0.25">
      <c r="B8" s="41"/>
      <c r="C8" s="65"/>
      <c r="D8" s="42"/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D8"/>
  <sheetViews>
    <sheetView workbookViewId="0">
      <selection activeCell="B2" sqref="B2:D8"/>
    </sheetView>
  </sheetViews>
  <sheetFormatPr defaultRowHeight="15" x14ac:dyDescent="0.25"/>
  <cols>
    <col min="2" max="2" width="4.85546875" style="10" customWidth="1"/>
    <col min="3" max="3" width="42.85546875" customWidth="1"/>
    <col min="4" max="4" width="18.28515625" customWidth="1"/>
  </cols>
  <sheetData>
    <row r="2" spans="2:4" ht="30.75" customHeight="1" x14ac:dyDescent="0.25">
      <c r="B2" s="96" t="s">
        <v>20</v>
      </c>
      <c r="C2" s="96"/>
      <c r="D2" s="96"/>
    </row>
    <row r="3" spans="2:4" ht="15.75" x14ac:dyDescent="0.25">
      <c r="B3" s="41"/>
      <c r="C3" s="42"/>
      <c r="D3" s="42"/>
    </row>
    <row r="4" spans="2:4" x14ac:dyDescent="0.25">
      <c r="B4" s="97" t="s">
        <v>35</v>
      </c>
      <c r="C4" s="97" t="s">
        <v>62</v>
      </c>
      <c r="D4" s="98" t="s">
        <v>37</v>
      </c>
    </row>
    <row r="5" spans="2:4" x14ac:dyDescent="0.25">
      <c r="B5" s="97"/>
      <c r="C5" s="97"/>
      <c r="D5" s="99"/>
    </row>
    <row r="6" spans="2:4" ht="27.95" customHeight="1" x14ac:dyDescent="0.25">
      <c r="B6" s="43">
        <v>1</v>
      </c>
      <c r="C6" s="66" t="s">
        <v>20</v>
      </c>
      <c r="D6" s="67">
        <v>9.5299999999999996E-2</v>
      </c>
    </row>
    <row r="7" spans="2:4" ht="15.75" x14ac:dyDescent="0.25">
      <c r="B7" s="41"/>
      <c r="C7" s="42"/>
      <c r="D7" s="42"/>
    </row>
    <row r="8" spans="2:4" ht="15.75" x14ac:dyDescent="0.25">
      <c r="B8" s="41"/>
      <c r="C8" s="65" t="s">
        <v>127</v>
      </c>
      <c r="D8" s="42"/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5"/>
  <sheetViews>
    <sheetView workbookViewId="0">
      <selection activeCell="B2" sqref="B2:C5"/>
    </sheetView>
  </sheetViews>
  <sheetFormatPr defaultRowHeight="15" x14ac:dyDescent="0.25"/>
  <cols>
    <col min="2" max="2" width="15.85546875" style="10" customWidth="1"/>
    <col min="3" max="3" width="55.140625" customWidth="1"/>
    <col min="4" max="4" width="15.7109375" customWidth="1"/>
    <col min="5" max="5" width="11.28515625" bestFit="1" customWidth="1"/>
  </cols>
  <sheetData>
    <row r="2" spans="2:5" ht="30.75" customHeight="1" x14ac:dyDescent="0.25">
      <c r="B2" s="96" t="s">
        <v>21</v>
      </c>
      <c r="C2" s="96"/>
      <c r="D2" s="15"/>
      <c r="E2" s="15"/>
    </row>
    <row r="3" spans="2:5" ht="15.75" x14ac:dyDescent="0.25">
      <c r="B3" s="41"/>
      <c r="C3" s="42"/>
    </row>
    <row r="4" spans="2:5" ht="24.95" customHeight="1" x14ac:dyDescent="0.25">
      <c r="B4" s="48" t="s">
        <v>149</v>
      </c>
      <c r="C4" s="48" t="s">
        <v>150</v>
      </c>
    </row>
    <row r="5" spans="2:5" ht="24.95" customHeight="1" x14ac:dyDescent="0.25">
      <c r="B5" s="48">
        <v>2023</v>
      </c>
      <c r="C5" s="48">
        <v>99.31</v>
      </c>
    </row>
  </sheetData>
  <mergeCells count="1">
    <mergeCell ref="B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3:C6"/>
  <sheetViews>
    <sheetView workbookViewId="0">
      <selection activeCell="B3" sqref="B3:C6"/>
    </sheetView>
  </sheetViews>
  <sheetFormatPr defaultRowHeight="15" x14ac:dyDescent="0.25"/>
  <cols>
    <col min="2" max="2" width="12.140625" style="10" customWidth="1"/>
    <col min="3" max="3" width="48.42578125" customWidth="1"/>
    <col min="4" max="4" width="10.140625" customWidth="1"/>
    <col min="5" max="5" width="11.28515625" bestFit="1" customWidth="1"/>
  </cols>
  <sheetData>
    <row r="3" spans="2:3" ht="15.75" x14ac:dyDescent="0.25">
      <c r="B3" s="96" t="s">
        <v>22</v>
      </c>
      <c r="C3" s="96"/>
    </row>
    <row r="4" spans="2:3" ht="15.75" x14ac:dyDescent="0.25">
      <c r="B4" s="41"/>
      <c r="C4" s="42"/>
    </row>
    <row r="5" spans="2:3" ht="24.95" customHeight="1" x14ac:dyDescent="0.25">
      <c r="B5" s="48" t="s">
        <v>149</v>
      </c>
      <c r="C5" s="48" t="s">
        <v>151</v>
      </c>
    </row>
    <row r="6" spans="2:3" ht="24.95" customHeight="1" x14ac:dyDescent="0.25">
      <c r="B6" s="48">
        <v>2023</v>
      </c>
      <c r="C6" s="48" t="s">
        <v>152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F44"/>
  <sheetViews>
    <sheetView workbookViewId="0">
      <selection activeCell="B2" sqref="B2:F44"/>
    </sheetView>
  </sheetViews>
  <sheetFormatPr defaultRowHeight="15" x14ac:dyDescent="0.25"/>
  <cols>
    <col min="2" max="2" width="4.85546875" style="10" customWidth="1"/>
    <col min="3" max="3" width="52" customWidth="1"/>
    <col min="4" max="4" width="7.5703125" customWidth="1"/>
    <col min="5" max="5" width="6.28515625" customWidth="1"/>
    <col min="6" max="6" width="9" bestFit="1" customWidth="1"/>
  </cols>
  <sheetData>
    <row r="2" spans="2:6" ht="30.75" customHeight="1" x14ac:dyDescent="0.25">
      <c r="B2" s="72" t="s">
        <v>5</v>
      </c>
      <c r="C2" s="72"/>
      <c r="D2" s="72"/>
      <c r="E2" s="72"/>
      <c r="F2" s="72"/>
    </row>
    <row r="4" spans="2:6" ht="20.100000000000001" customHeight="1" x14ac:dyDescent="0.25">
      <c r="B4" s="34" t="s">
        <v>3</v>
      </c>
      <c r="C4" s="34" t="s">
        <v>63</v>
      </c>
      <c r="D4" s="34" t="s">
        <v>64</v>
      </c>
      <c r="E4" s="34" t="s">
        <v>65</v>
      </c>
      <c r="F4" s="34" t="s">
        <v>66</v>
      </c>
    </row>
    <row r="5" spans="2:6" ht="11.25" customHeight="1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2:6" x14ac:dyDescent="0.25">
      <c r="B6" s="12">
        <v>1</v>
      </c>
      <c r="C6" s="17" t="s">
        <v>67</v>
      </c>
      <c r="D6" s="18"/>
      <c r="E6" s="18"/>
      <c r="F6" s="18">
        <v>189892</v>
      </c>
    </row>
    <row r="7" spans="2:6" x14ac:dyDescent="0.25">
      <c r="B7" s="12">
        <v>2</v>
      </c>
      <c r="C7" s="19" t="s">
        <v>68</v>
      </c>
      <c r="D7" s="18">
        <v>14</v>
      </c>
      <c r="E7" s="18">
        <v>1</v>
      </c>
      <c r="F7" s="18">
        <f>D7+E7</f>
        <v>15</v>
      </c>
    </row>
    <row r="8" spans="2:6" x14ac:dyDescent="0.25">
      <c r="B8" s="12">
        <v>3</v>
      </c>
      <c r="C8" s="19" t="s">
        <v>69</v>
      </c>
      <c r="D8" s="18">
        <v>0</v>
      </c>
      <c r="E8" s="18">
        <v>0</v>
      </c>
      <c r="F8" s="18">
        <f t="shared" ref="F8:F43" si="0">D8+E8</f>
        <v>0</v>
      </c>
    </row>
    <row r="9" spans="2:6" x14ac:dyDescent="0.25">
      <c r="B9" s="12">
        <v>4</v>
      </c>
      <c r="C9" s="19" t="s">
        <v>70</v>
      </c>
      <c r="D9" s="18">
        <v>15</v>
      </c>
      <c r="E9" s="18">
        <v>35</v>
      </c>
      <c r="F9" s="18">
        <v>50</v>
      </c>
    </row>
    <row r="10" spans="2:6" x14ac:dyDescent="0.25">
      <c r="B10" s="12">
        <v>5</v>
      </c>
      <c r="C10" s="19" t="s">
        <v>71</v>
      </c>
      <c r="D10" s="18"/>
      <c r="E10" s="18"/>
      <c r="F10" s="18">
        <v>154</v>
      </c>
    </row>
    <row r="11" spans="2:6" x14ac:dyDescent="0.25">
      <c r="B11" s="12">
        <v>6</v>
      </c>
      <c r="C11" s="19" t="s">
        <v>72</v>
      </c>
      <c r="D11" s="18"/>
      <c r="E11" s="18"/>
      <c r="F11" s="18">
        <v>1</v>
      </c>
    </row>
    <row r="12" spans="2:6" x14ac:dyDescent="0.25">
      <c r="B12" s="12">
        <v>7</v>
      </c>
      <c r="C12" s="19" t="s">
        <v>73</v>
      </c>
      <c r="D12" s="20"/>
      <c r="E12" s="18"/>
      <c r="F12" s="16">
        <v>1328</v>
      </c>
    </row>
    <row r="13" spans="2:6" x14ac:dyDescent="0.25">
      <c r="B13" s="12">
        <v>8</v>
      </c>
      <c r="C13" s="19" t="s">
        <v>74</v>
      </c>
      <c r="D13" s="18"/>
      <c r="E13" s="18"/>
      <c r="F13" s="18">
        <v>55</v>
      </c>
    </row>
    <row r="14" spans="2:6" x14ac:dyDescent="0.25">
      <c r="B14" s="73">
        <v>9</v>
      </c>
      <c r="C14" s="21" t="s">
        <v>75</v>
      </c>
      <c r="D14" s="18"/>
      <c r="E14" s="18"/>
      <c r="F14" s="18"/>
    </row>
    <row r="15" spans="2:6" x14ac:dyDescent="0.25">
      <c r="B15" s="74"/>
      <c r="C15" s="22" t="s">
        <v>76</v>
      </c>
      <c r="D15" s="18"/>
      <c r="E15" s="18"/>
      <c r="F15" s="23">
        <v>192</v>
      </c>
    </row>
    <row r="16" spans="2:6" x14ac:dyDescent="0.25">
      <c r="B16" s="74"/>
      <c r="C16" s="22" t="s">
        <v>77</v>
      </c>
      <c r="D16" s="18"/>
      <c r="E16" s="18"/>
      <c r="F16" s="24">
        <v>136</v>
      </c>
    </row>
    <row r="17" spans="2:6" x14ac:dyDescent="0.25">
      <c r="B17" s="74"/>
      <c r="C17" s="22" t="s">
        <v>78</v>
      </c>
      <c r="D17" s="18"/>
      <c r="E17" s="18"/>
      <c r="F17" s="24">
        <v>30</v>
      </c>
    </row>
    <row r="18" spans="2:6" x14ac:dyDescent="0.25">
      <c r="B18" s="75"/>
      <c r="C18" s="22" t="s">
        <v>79</v>
      </c>
      <c r="D18" s="18"/>
      <c r="E18" s="18"/>
      <c r="F18" s="24">
        <v>76</v>
      </c>
    </row>
    <row r="19" spans="2:6" ht="30" x14ac:dyDescent="0.25">
      <c r="B19" s="12">
        <v>10</v>
      </c>
      <c r="C19" s="19" t="s">
        <v>80</v>
      </c>
      <c r="D19" s="16"/>
      <c r="E19" s="16"/>
      <c r="F19" s="16">
        <v>39</v>
      </c>
    </row>
    <row r="20" spans="2:6" x14ac:dyDescent="0.25">
      <c r="B20" s="12">
        <v>11</v>
      </c>
      <c r="C20" s="17" t="s">
        <v>81</v>
      </c>
      <c r="D20" s="16"/>
      <c r="E20" s="16"/>
      <c r="F20" s="16">
        <v>39</v>
      </c>
    </row>
    <row r="21" spans="2:6" x14ac:dyDescent="0.25">
      <c r="B21" s="12">
        <v>12</v>
      </c>
      <c r="C21" s="19" t="s">
        <v>82</v>
      </c>
      <c r="D21" s="16"/>
      <c r="E21" s="16"/>
      <c r="F21" s="16">
        <v>14149</v>
      </c>
    </row>
    <row r="22" spans="2:6" ht="15" customHeight="1" x14ac:dyDescent="0.25">
      <c r="B22" s="73">
        <v>13</v>
      </c>
      <c r="C22" s="14" t="s">
        <v>83</v>
      </c>
      <c r="D22" s="16"/>
      <c r="E22" s="16"/>
      <c r="F22" s="27"/>
    </row>
    <row r="23" spans="2:6" x14ac:dyDescent="0.25">
      <c r="B23" s="74"/>
      <c r="C23" s="25" t="s">
        <v>84</v>
      </c>
      <c r="D23" s="16"/>
      <c r="E23" s="16"/>
      <c r="F23" s="16">
        <v>1681</v>
      </c>
    </row>
    <row r="24" spans="2:6" x14ac:dyDescent="0.25">
      <c r="B24" s="74"/>
      <c r="C24" s="19" t="s">
        <v>85</v>
      </c>
      <c r="D24" s="16"/>
      <c r="E24" s="16"/>
      <c r="F24" s="16">
        <v>2329</v>
      </c>
    </row>
    <row r="25" spans="2:6" x14ac:dyDescent="0.25">
      <c r="B25" s="74"/>
      <c r="C25" s="19" t="s">
        <v>86</v>
      </c>
      <c r="D25" s="16"/>
      <c r="E25" s="16"/>
      <c r="F25" s="16">
        <v>1356</v>
      </c>
    </row>
    <row r="26" spans="2:6" x14ac:dyDescent="0.25">
      <c r="B26" s="74"/>
      <c r="C26" s="19" t="s">
        <v>87</v>
      </c>
      <c r="D26" s="16"/>
      <c r="E26" s="16"/>
      <c r="F26" s="16">
        <v>1939</v>
      </c>
    </row>
    <row r="27" spans="2:6" x14ac:dyDescent="0.25">
      <c r="B27" s="75"/>
      <c r="C27" s="19" t="s">
        <v>88</v>
      </c>
      <c r="D27" s="16"/>
      <c r="E27" s="16"/>
      <c r="F27" s="28">
        <f>1530+13781</f>
        <v>15311</v>
      </c>
    </row>
    <row r="28" spans="2:6" x14ac:dyDescent="0.25">
      <c r="B28" s="12">
        <v>14</v>
      </c>
      <c r="C28" s="19" t="s">
        <v>89</v>
      </c>
      <c r="D28" s="16">
        <v>28</v>
      </c>
      <c r="E28" s="16">
        <v>42</v>
      </c>
      <c r="F28" s="16">
        <f>D28+E28</f>
        <v>70</v>
      </c>
    </row>
    <row r="29" spans="2:6" x14ac:dyDescent="0.25">
      <c r="B29" s="12">
        <v>15</v>
      </c>
      <c r="C29" s="19" t="s">
        <v>90</v>
      </c>
      <c r="D29" s="16">
        <v>0</v>
      </c>
      <c r="E29" s="16">
        <v>0</v>
      </c>
      <c r="F29" s="16">
        <f t="shared" si="0"/>
        <v>0</v>
      </c>
    </row>
    <row r="30" spans="2:6" ht="14.25" customHeight="1" x14ac:dyDescent="0.25">
      <c r="B30" s="12">
        <v>16</v>
      </c>
      <c r="C30" s="19" t="s">
        <v>91</v>
      </c>
      <c r="D30" s="16">
        <v>82</v>
      </c>
      <c r="E30" s="16">
        <v>5</v>
      </c>
      <c r="F30" s="16">
        <f t="shared" si="0"/>
        <v>87</v>
      </c>
    </row>
    <row r="31" spans="2:6" x14ac:dyDescent="0.25">
      <c r="B31" s="12">
        <v>17</v>
      </c>
      <c r="C31" s="19" t="s">
        <v>92</v>
      </c>
      <c r="D31" s="16">
        <v>80</v>
      </c>
      <c r="E31" s="16">
        <v>71</v>
      </c>
      <c r="F31" s="16">
        <f t="shared" si="0"/>
        <v>151</v>
      </c>
    </row>
    <row r="32" spans="2:6" x14ac:dyDescent="0.25">
      <c r="B32" s="12">
        <v>18</v>
      </c>
      <c r="C32" s="19" t="s">
        <v>93</v>
      </c>
      <c r="D32" s="16"/>
      <c r="E32" s="16"/>
      <c r="F32" s="16">
        <f t="shared" si="0"/>
        <v>0</v>
      </c>
    </row>
    <row r="33" spans="2:6" x14ac:dyDescent="0.25">
      <c r="B33" s="12">
        <v>19</v>
      </c>
      <c r="C33" s="19" t="s">
        <v>94</v>
      </c>
      <c r="D33" s="16"/>
      <c r="E33" s="16"/>
      <c r="F33" s="16">
        <f t="shared" si="0"/>
        <v>0</v>
      </c>
    </row>
    <row r="34" spans="2:6" ht="30" x14ac:dyDescent="0.25">
      <c r="B34" s="73">
        <v>20</v>
      </c>
      <c r="C34" s="19" t="s">
        <v>95</v>
      </c>
      <c r="D34" s="16"/>
      <c r="E34" s="16"/>
      <c r="F34" s="16"/>
    </row>
    <row r="35" spans="2:6" x14ac:dyDescent="0.25">
      <c r="B35" s="74"/>
      <c r="C35" s="19" t="s">
        <v>96</v>
      </c>
      <c r="D35" s="16"/>
      <c r="E35" s="16"/>
      <c r="F35" s="16">
        <v>43</v>
      </c>
    </row>
    <row r="36" spans="2:6" x14ac:dyDescent="0.25">
      <c r="B36" s="74"/>
      <c r="C36" s="19" t="s">
        <v>97</v>
      </c>
      <c r="D36" s="16"/>
      <c r="E36" s="16"/>
      <c r="F36" s="16">
        <v>8</v>
      </c>
    </row>
    <row r="37" spans="2:6" x14ac:dyDescent="0.25">
      <c r="B37" s="75"/>
      <c r="C37" s="19" t="s">
        <v>98</v>
      </c>
      <c r="D37" s="16"/>
      <c r="E37" s="16"/>
      <c r="F37" s="16">
        <f t="shared" si="0"/>
        <v>0</v>
      </c>
    </row>
    <row r="38" spans="2:6" x14ac:dyDescent="0.25">
      <c r="B38" s="12">
        <v>21</v>
      </c>
      <c r="C38" s="19" t="s">
        <v>99</v>
      </c>
      <c r="D38" s="16">
        <v>0</v>
      </c>
      <c r="E38" s="16">
        <v>0</v>
      </c>
      <c r="F38" s="16">
        <f t="shared" si="0"/>
        <v>0</v>
      </c>
    </row>
    <row r="39" spans="2:6" x14ac:dyDescent="0.25">
      <c r="B39" s="12">
        <v>22</v>
      </c>
      <c r="C39" s="19" t="s">
        <v>100</v>
      </c>
      <c r="D39" s="16"/>
      <c r="E39" s="16"/>
      <c r="F39" s="16">
        <v>750</v>
      </c>
    </row>
    <row r="40" spans="2:6" x14ac:dyDescent="0.25">
      <c r="B40" s="12">
        <v>23</v>
      </c>
      <c r="C40" s="19" t="s">
        <v>101</v>
      </c>
      <c r="D40" s="16"/>
      <c r="E40" s="16"/>
      <c r="F40" s="16">
        <v>16</v>
      </c>
    </row>
    <row r="41" spans="2:6" x14ac:dyDescent="0.25">
      <c r="B41" s="8">
        <v>24</v>
      </c>
      <c r="C41" s="19" t="s">
        <v>102</v>
      </c>
      <c r="D41" s="16"/>
      <c r="E41" s="16"/>
      <c r="F41" s="16">
        <v>0</v>
      </c>
    </row>
    <row r="42" spans="2:6" x14ac:dyDescent="0.25">
      <c r="B42" s="8">
        <v>25</v>
      </c>
      <c r="C42" s="19" t="s">
        <v>103</v>
      </c>
      <c r="D42" s="16">
        <v>15</v>
      </c>
      <c r="E42" s="16">
        <v>20</v>
      </c>
      <c r="F42" s="16">
        <f>D42+E42</f>
        <v>35</v>
      </c>
    </row>
    <row r="43" spans="2:6" x14ac:dyDescent="0.25">
      <c r="B43" s="8">
        <v>26</v>
      </c>
      <c r="C43" s="25" t="s">
        <v>104</v>
      </c>
      <c r="D43" s="16">
        <v>0</v>
      </c>
      <c r="E43" s="16">
        <v>0</v>
      </c>
      <c r="F43" s="16">
        <f t="shared" si="0"/>
        <v>0</v>
      </c>
    </row>
    <row r="44" spans="2:6" x14ac:dyDescent="0.25">
      <c r="B44" s="71" t="s">
        <v>105</v>
      </c>
      <c r="C44" s="71"/>
      <c r="D44" s="29"/>
      <c r="E44" s="29"/>
      <c r="F44" s="30">
        <f>SUM(F7:F43)</f>
        <v>40040</v>
      </c>
    </row>
  </sheetData>
  <mergeCells count="5">
    <mergeCell ref="B44:C44"/>
    <mergeCell ref="B2:F2"/>
    <mergeCell ref="B22:B27"/>
    <mergeCell ref="B34:B37"/>
    <mergeCell ref="B14:B18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2.85546875" customWidth="1"/>
    <col min="4" max="4" width="38" customWidth="1"/>
    <col min="5" max="5" width="11.28515625" bestFit="1" customWidth="1"/>
  </cols>
  <sheetData>
    <row r="2" spans="2:5" ht="30.75" customHeight="1" x14ac:dyDescent="0.25">
      <c r="B2" s="82" t="s">
        <v>153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15.75" x14ac:dyDescent="0.25">
      <c r="B4" s="43" t="s">
        <v>130</v>
      </c>
      <c r="C4" s="43" t="s">
        <v>138</v>
      </c>
      <c r="D4" s="43" t="s">
        <v>133</v>
      </c>
    </row>
    <row r="5" spans="2:5" ht="14.45" customHeight="1" x14ac:dyDescent="0.25">
      <c r="B5" s="83"/>
      <c r="C5" s="86" t="s">
        <v>139</v>
      </c>
      <c r="D5" s="89" t="s">
        <v>140</v>
      </c>
    </row>
    <row r="6" spans="2:5" ht="14.45" customHeight="1" x14ac:dyDescent="0.25">
      <c r="B6" s="84"/>
      <c r="C6" s="87"/>
      <c r="D6" s="90"/>
    </row>
    <row r="7" spans="2:5" ht="14.45" customHeight="1" x14ac:dyDescent="0.25">
      <c r="B7" s="84"/>
      <c r="C7" s="87"/>
      <c r="D7" s="90"/>
    </row>
    <row r="8" spans="2:5" ht="14.45" customHeight="1" x14ac:dyDescent="0.25">
      <c r="B8" s="84"/>
      <c r="C8" s="87"/>
      <c r="D8" s="90"/>
    </row>
    <row r="9" spans="2:5" ht="14.45" customHeight="1" x14ac:dyDescent="0.25">
      <c r="B9" s="84"/>
      <c r="C9" s="87"/>
      <c r="D9" s="90"/>
    </row>
    <row r="10" spans="2:5" ht="14.45" customHeight="1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4.42578125" customWidth="1"/>
    <col min="4" max="4" width="40.42578125" customWidth="1"/>
    <col min="5" max="5" width="11.28515625" bestFit="1" customWidth="1"/>
  </cols>
  <sheetData>
    <row r="2" spans="2:5" ht="30.75" customHeight="1" x14ac:dyDescent="0.25">
      <c r="B2" s="82" t="s">
        <v>154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15.75" x14ac:dyDescent="0.25">
      <c r="B4" s="43" t="s">
        <v>130</v>
      </c>
      <c r="C4" s="43" t="s">
        <v>138</v>
      </c>
      <c r="D4" s="43" t="s">
        <v>133</v>
      </c>
    </row>
    <row r="5" spans="2:5" ht="14.45" customHeight="1" x14ac:dyDescent="0.25">
      <c r="B5" s="83"/>
      <c r="C5" s="86" t="s">
        <v>139</v>
      </c>
      <c r="D5" s="89" t="s">
        <v>142</v>
      </c>
    </row>
    <row r="6" spans="2:5" ht="14.45" customHeight="1" x14ac:dyDescent="0.25">
      <c r="B6" s="84"/>
      <c r="C6" s="87"/>
      <c r="D6" s="90"/>
    </row>
    <row r="7" spans="2:5" ht="14.45" customHeight="1" x14ac:dyDescent="0.25">
      <c r="B7" s="84"/>
      <c r="C7" s="87"/>
      <c r="D7" s="90"/>
    </row>
    <row r="8" spans="2:5" ht="14.45" customHeight="1" x14ac:dyDescent="0.25">
      <c r="B8" s="84"/>
      <c r="C8" s="87"/>
      <c r="D8" s="90"/>
    </row>
    <row r="9" spans="2:5" ht="14.45" customHeight="1" x14ac:dyDescent="0.25">
      <c r="B9" s="84"/>
      <c r="C9" s="87"/>
      <c r="D9" s="90"/>
    </row>
    <row r="10" spans="2:5" ht="14.45" customHeight="1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4.42578125" customWidth="1"/>
    <col min="4" max="4" width="46" customWidth="1"/>
    <col min="5" max="5" width="11.28515625" bestFit="1" customWidth="1"/>
  </cols>
  <sheetData>
    <row r="2" spans="2:5" ht="30.75" customHeight="1" x14ac:dyDescent="0.25">
      <c r="B2" s="82" t="s">
        <v>155</v>
      </c>
      <c r="C2" s="82"/>
      <c r="D2" s="82"/>
      <c r="E2" s="15"/>
    </row>
    <row r="3" spans="2:5" ht="15.75" x14ac:dyDescent="0.25">
      <c r="B3" s="41"/>
      <c r="C3" s="42"/>
      <c r="D3" s="42"/>
    </row>
    <row r="4" spans="2:5" ht="23.1" customHeight="1" x14ac:dyDescent="0.25">
      <c r="B4" s="48" t="s">
        <v>130</v>
      </c>
      <c r="C4" s="48" t="s">
        <v>138</v>
      </c>
      <c r="D4" s="48" t="s">
        <v>133</v>
      </c>
    </row>
    <row r="5" spans="2:5" x14ac:dyDescent="0.25">
      <c r="B5" s="83"/>
      <c r="C5" s="86" t="s">
        <v>139</v>
      </c>
      <c r="D5" s="89" t="s">
        <v>144</v>
      </c>
    </row>
    <row r="6" spans="2:5" x14ac:dyDescent="0.25">
      <c r="B6" s="84"/>
      <c r="C6" s="87"/>
      <c r="D6" s="90"/>
    </row>
    <row r="7" spans="2:5" x14ac:dyDescent="0.25">
      <c r="B7" s="84"/>
      <c r="C7" s="87"/>
      <c r="D7" s="90"/>
    </row>
    <row r="8" spans="2:5" x14ac:dyDescent="0.25">
      <c r="B8" s="84"/>
      <c r="C8" s="87"/>
      <c r="D8" s="90"/>
    </row>
    <row r="9" spans="2:5" x14ac:dyDescent="0.25">
      <c r="B9" s="84"/>
      <c r="C9" s="87"/>
      <c r="D9" s="90"/>
    </row>
    <row r="10" spans="2:5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B2" sqref="B2:D10"/>
    </sheetView>
  </sheetViews>
  <sheetFormatPr defaultRowHeight="15" x14ac:dyDescent="0.25"/>
  <cols>
    <col min="2" max="2" width="4.85546875" style="10" customWidth="1"/>
    <col min="3" max="3" width="24.42578125" customWidth="1"/>
    <col min="4" max="4" width="40" customWidth="1"/>
    <col min="5" max="5" width="11.28515625" bestFit="1" customWidth="1"/>
  </cols>
  <sheetData>
    <row r="2" spans="2:5" ht="30.75" customHeight="1" x14ac:dyDescent="0.25">
      <c r="B2" s="78" t="s">
        <v>156</v>
      </c>
      <c r="C2" s="78"/>
      <c r="D2" s="78"/>
      <c r="E2" s="15"/>
    </row>
    <row r="4" spans="2:5" ht="21" customHeight="1" x14ac:dyDescent="0.25">
      <c r="B4" s="48" t="s">
        <v>130</v>
      </c>
      <c r="C4" s="48" t="s">
        <v>138</v>
      </c>
      <c r="D4" s="48" t="s">
        <v>133</v>
      </c>
    </row>
    <row r="5" spans="2:5" x14ac:dyDescent="0.25">
      <c r="B5" s="83"/>
      <c r="C5" s="86" t="s">
        <v>139</v>
      </c>
      <c r="D5" s="89" t="s">
        <v>157</v>
      </c>
    </row>
    <row r="6" spans="2:5" x14ac:dyDescent="0.25">
      <c r="B6" s="84"/>
      <c r="C6" s="87"/>
      <c r="D6" s="90"/>
    </row>
    <row r="7" spans="2:5" x14ac:dyDescent="0.25">
      <c r="B7" s="84"/>
      <c r="C7" s="87"/>
      <c r="D7" s="90"/>
    </row>
    <row r="8" spans="2:5" x14ac:dyDescent="0.25">
      <c r="B8" s="84"/>
      <c r="C8" s="87"/>
      <c r="D8" s="90"/>
    </row>
    <row r="9" spans="2:5" x14ac:dyDescent="0.25">
      <c r="B9" s="84"/>
      <c r="C9" s="87"/>
      <c r="D9" s="90"/>
    </row>
    <row r="10" spans="2:5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tabSelected="1" workbookViewId="0">
      <selection activeCell="B2" sqref="B2:D2"/>
    </sheetView>
  </sheetViews>
  <sheetFormatPr defaultRowHeight="15" x14ac:dyDescent="0.25"/>
  <cols>
    <col min="2" max="2" width="4.85546875" style="10" customWidth="1"/>
    <col min="3" max="3" width="24.42578125" customWidth="1"/>
    <col min="4" max="4" width="39.140625" customWidth="1"/>
    <col min="5" max="5" width="11.28515625" bestFit="1" customWidth="1"/>
  </cols>
  <sheetData>
    <row r="2" spans="2:5" ht="43.5" customHeight="1" x14ac:dyDescent="0.25">
      <c r="B2" s="72" t="s">
        <v>158</v>
      </c>
      <c r="C2" s="72"/>
      <c r="D2" s="72"/>
      <c r="E2" s="15"/>
    </row>
    <row r="3" spans="2:5" x14ac:dyDescent="0.25">
      <c r="D3" s="49"/>
    </row>
    <row r="4" spans="2:5" ht="15.75" x14ac:dyDescent="0.25">
      <c r="B4" s="47" t="s">
        <v>130</v>
      </c>
      <c r="C4" s="47" t="s">
        <v>138</v>
      </c>
      <c r="D4" s="47" t="s">
        <v>133</v>
      </c>
    </row>
    <row r="5" spans="2:5" x14ac:dyDescent="0.25">
      <c r="B5" s="86">
        <v>1</v>
      </c>
      <c r="C5" s="86" t="s">
        <v>139</v>
      </c>
      <c r="D5" s="89" t="s">
        <v>148</v>
      </c>
    </row>
    <row r="6" spans="2:5" x14ac:dyDescent="0.25">
      <c r="B6" s="87"/>
      <c r="C6" s="87"/>
      <c r="D6" s="90"/>
    </row>
    <row r="7" spans="2:5" x14ac:dyDescent="0.25">
      <c r="B7" s="87"/>
      <c r="C7" s="87"/>
      <c r="D7" s="90"/>
    </row>
    <row r="8" spans="2:5" x14ac:dyDescent="0.25">
      <c r="B8" s="87"/>
      <c r="C8" s="87"/>
      <c r="D8" s="90"/>
    </row>
    <row r="9" spans="2:5" x14ac:dyDescent="0.25">
      <c r="B9" s="87"/>
      <c r="C9" s="87"/>
      <c r="D9" s="90"/>
    </row>
    <row r="10" spans="2:5" x14ac:dyDescent="0.25">
      <c r="B10" s="88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D21" sqref="D21"/>
    </sheetView>
  </sheetViews>
  <sheetFormatPr defaultRowHeight="15" x14ac:dyDescent="0.25"/>
  <cols>
    <col min="2" max="2" width="4.85546875" style="10" customWidth="1"/>
    <col min="3" max="3" width="25.7109375" customWidth="1"/>
    <col min="4" max="4" width="47" customWidth="1"/>
    <col min="5" max="5" width="11.28515625" bestFit="1" customWidth="1"/>
  </cols>
  <sheetData>
    <row r="2" spans="2:5" ht="32.1" customHeight="1" x14ac:dyDescent="0.25">
      <c r="B2" s="96" t="s">
        <v>159</v>
      </c>
      <c r="C2" s="96"/>
      <c r="D2" s="96"/>
      <c r="E2" s="15"/>
    </row>
    <row r="3" spans="2:5" ht="15.75" x14ac:dyDescent="0.25">
      <c r="B3" s="41"/>
      <c r="C3" s="42"/>
      <c r="D3" s="42"/>
    </row>
    <row r="4" spans="2:5" ht="23.45" customHeight="1" x14ac:dyDescent="0.25">
      <c r="B4" s="48" t="s">
        <v>130</v>
      </c>
      <c r="C4" s="48" t="s">
        <v>138</v>
      </c>
      <c r="D4" s="48" t="s">
        <v>133</v>
      </c>
    </row>
    <row r="5" spans="2:5" x14ac:dyDescent="0.25">
      <c r="B5" s="83"/>
      <c r="C5" s="86" t="s">
        <v>139</v>
      </c>
      <c r="D5" s="89" t="s">
        <v>160</v>
      </c>
    </row>
    <row r="6" spans="2:5" x14ac:dyDescent="0.25">
      <c r="B6" s="84"/>
      <c r="C6" s="87"/>
      <c r="D6" s="90"/>
    </row>
    <row r="7" spans="2:5" x14ac:dyDescent="0.25">
      <c r="B7" s="84"/>
      <c r="C7" s="87"/>
      <c r="D7" s="90"/>
    </row>
    <row r="8" spans="2:5" x14ac:dyDescent="0.25">
      <c r="B8" s="84"/>
      <c r="C8" s="87"/>
      <c r="D8" s="90"/>
    </row>
    <row r="9" spans="2:5" x14ac:dyDescent="0.25">
      <c r="B9" s="84"/>
      <c r="C9" s="87"/>
      <c r="D9" s="90"/>
    </row>
    <row r="10" spans="2:5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F12"/>
  <sheetViews>
    <sheetView workbookViewId="0">
      <selection activeCell="D21" sqref="D21"/>
    </sheetView>
  </sheetViews>
  <sheetFormatPr defaultRowHeight="15" x14ac:dyDescent="0.25"/>
  <cols>
    <col min="2" max="2" width="4.85546875" style="10" customWidth="1"/>
    <col min="3" max="3" width="54.7109375" customWidth="1"/>
    <col min="4" max="4" width="11.85546875" customWidth="1"/>
    <col min="5" max="5" width="11.28515625" bestFit="1" customWidth="1"/>
    <col min="6" max="6" width="25.28515625" customWidth="1"/>
  </cols>
  <sheetData>
    <row r="2" spans="2:6" ht="22.5" customHeight="1" x14ac:dyDescent="0.25">
      <c r="B2" s="96" t="s">
        <v>29</v>
      </c>
      <c r="C2" s="96"/>
      <c r="D2" s="96"/>
      <c r="E2" s="96"/>
      <c r="F2" s="96"/>
    </row>
    <row r="3" spans="2:6" ht="19.5" customHeight="1" thickBot="1" x14ac:dyDescent="0.3">
      <c r="B3" s="50"/>
      <c r="C3" s="50"/>
      <c r="D3" s="50"/>
      <c r="E3" s="50"/>
      <c r="F3" s="50"/>
    </row>
    <row r="4" spans="2:6" ht="22.5" customHeight="1" thickBot="1" x14ac:dyDescent="0.3">
      <c r="B4" s="101" t="s">
        <v>130</v>
      </c>
      <c r="C4" s="101" t="s">
        <v>161</v>
      </c>
      <c r="D4" s="103">
        <v>2023</v>
      </c>
      <c r="E4" s="103"/>
      <c r="F4" s="101" t="s">
        <v>162</v>
      </c>
    </row>
    <row r="5" spans="2:6" ht="20.100000000000001" customHeight="1" thickBot="1" x14ac:dyDescent="0.3">
      <c r="B5" s="102"/>
      <c r="C5" s="102"/>
      <c r="D5" s="51" t="s">
        <v>163</v>
      </c>
      <c r="E5" s="52" t="s">
        <v>164</v>
      </c>
      <c r="F5" s="102"/>
    </row>
    <row r="6" spans="2:6" ht="21.6" customHeight="1" thickBot="1" x14ac:dyDescent="0.3">
      <c r="B6" s="104" t="s">
        <v>165</v>
      </c>
      <c r="C6" s="104"/>
      <c r="D6" s="104"/>
      <c r="E6" s="104"/>
      <c r="F6" s="104"/>
    </row>
    <row r="7" spans="2:6" ht="23.45" customHeight="1" thickBot="1" x14ac:dyDescent="0.3">
      <c r="B7" s="51">
        <v>1</v>
      </c>
      <c r="C7" s="53" t="s">
        <v>166</v>
      </c>
      <c r="D7" s="54">
        <f>8.77</f>
        <v>8.77</v>
      </c>
      <c r="E7" s="55" t="s">
        <v>167</v>
      </c>
      <c r="F7" s="51" t="s">
        <v>168</v>
      </c>
    </row>
    <row r="8" spans="2:6" ht="30.75" thickBot="1" x14ac:dyDescent="0.3">
      <c r="B8" s="51">
        <v>2</v>
      </c>
      <c r="C8" s="56" t="s">
        <v>169</v>
      </c>
      <c r="D8" s="51">
        <f>100</f>
        <v>100</v>
      </c>
      <c r="E8" s="52">
        <f>99.31</f>
        <v>99.31</v>
      </c>
      <c r="F8" s="51" t="s">
        <v>168</v>
      </c>
    </row>
    <row r="9" spans="2:6" ht="24.95" customHeight="1" thickBot="1" x14ac:dyDescent="0.3">
      <c r="B9" s="51">
        <v>3</v>
      </c>
      <c r="C9" s="56" t="s">
        <v>170</v>
      </c>
      <c r="D9" s="51">
        <f>38.29</f>
        <v>38.29</v>
      </c>
      <c r="E9" s="57" t="s">
        <v>152</v>
      </c>
      <c r="F9" s="51" t="s">
        <v>168</v>
      </c>
    </row>
    <row r="10" spans="2:6" ht="15.75" x14ac:dyDescent="0.25">
      <c r="B10" s="41"/>
      <c r="C10" s="42"/>
      <c r="D10" s="42"/>
      <c r="E10" s="42"/>
      <c r="F10" s="42"/>
    </row>
    <row r="11" spans="2:6" ht="15.75" x14ac:dyDescent="0.25">
      <c r="B11" s="41"/>
      <c r="C11" s="42"/>
      <c r="D11" s="42"/>
      <c r="E11" s="42"/>
      <c r="F11" s="42"/>
    </row>
    <row r="12" spans="2:6" ht="15.75" x14ac:dyDescent="0.25">
      <c r="B12" s="100" t="s">
        <v>171</v>
      </c>
      <c r="C12" s="100"/>
      <c r="D12" s="100"/>
      <c r="E12" s="100"/>
      <c r="F12" s="100"/>
    </row>
  </sheetData>
  <mergeCells count="7">
    <mergeCell ref="B12:F12"/>
    <mergeCell ref="B2:F2"/>
    <mergeCell ref="B4:B5"/>
    <mergeCell ref="C4:C5"/>
    <mergeCell ref="D4:E4"/>
    <mergeCell ref="F4:F5"/>
    <mergeCell ref="B6:F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D21" sqref="D21"/>
    </sheetView>
  </sheetViews>
  <sheetFormatPr defaultRowHeight="15" x14ac:dyDescent="0.25"/>
  <cols>
    <col min="2" max="2" width="4.85546875" style="10" customWidth="1"/>
    <col min="3" max="3" width="24.42578125" customWidth="1"/>
    <col min="4" max="4" width="44.5703125" customWidth="1"/>
    <col min="5" max="5" width="11.28515625" bestFit="1" customWidth="1"/>
  </cols>
  <sheetData>
    <row r="2" spans="2:5" ht="30.75" customHeight="1" x14ac:dyDescent="0.25">
      <c r="B2" s="96" t="s">
        <v>30</v>
      </c>
      <c r="C2" s="96"/>
      <c r="D2" s="96"/>
      <c r="E2" s="15"/>
    </row>
    <row r="3" spans="2:5" ht="15.75" x14ac:dyDescent="0.25">
      <c r="B3" s="41"/>
      <c r="C3" s="42"/>
      <c r="D3" s="42"/>
    </row>
    <row r="4" spans="2:5" ht="23.1" customHeight="1" x14ac:dyDescent="0.25">
      <c r="B4" s="48" t="s">
        <v>130</v>
      </c>
      <c r="C4" s="48" t="s">
        <v>138</v>
      </c>
      <c r="D4" s="48" t="s">
        <v>133</v>
      </c>
    </row>
    <row r="5" spans="2:5" x14ac:dyDescent="0.25">
      <c r="B5" s="83"/>
      <c r="C5" s="86" t="s">
        <v>139</v>
      </c>
      <c r="D5" s="89" t="s">
        <v>172</v>
      </c>
    </row>
    <row r="6" spans="2:5" x14ac:dyDescent="0.25">
      <c r="B6" s="84"/>
      <c r="C6" s="87"/>
      <c r="D6" s="90"/>
    </row>
    <row r="7" spans="2:5" x14ac:dyDescent="0.25">
      <c r="B7" s="84"/>
      <c r="C7" s="87"/>
      <c r="D7" s="90"/>
    </row>
    <row r="8" spans="2:5" x14ac:dyDescent="0.25">
      <c r="B8" s="84"/>
      <c r="C8" s="87"/>
      <c r="D8" s="90"/>
    </row>
    <row r="9" spans="2:5" x14ac:dyDescent="0.25">
      <c r="B9" s="84"/>
      <c r="C9" s="87"/>
      <c r="D9" s="90"/>
    </row>
    <row r="10" spans="2:5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10"/>
  <sheetViews>
    <sheetView workbookViewId="0">
      <selection activeCell="D21" sqref="D21"/>
    </sheetView>
  </sheetViews>
  <sheetFormatPr defaultRowHeight="15" x14ac:dyDescent="0.25"/>
  <cols>
    <col min="2" max="2" width="4.85546875" style="10" customWidth="1"/>
    <col min="3" max="3" width="24.42578125" customWidth="1"/>
    <col min="4" max="4" width="42.7109375" customWidth="1"/>
    <col min="5" max="5" width="11.28515625" bestFit="1" customWidth="1"/>
  </cols>
  <sheetData>
    <row r="2" spans="2:5" ht="24.6" customHeight="1" x14ac:dyDescent="0.25">
      <c r="B2" s="96" t="s">
        <v>33</v>
      </c>
      <c r="C2" s="96"/>
      <c r="D2" s="96"/>
      <c r="E2" s="58"/>
    </row>
    <row r="3" spans="2:5" ht="15.75" x14ac:dyDescent="0.25">
      <c r="B3" s="41"/>
      <c r="C3" s="42"/>
      <c r="D3" s="42"/>
    </row>
    <row r="4" spans="2:5" ht="21" customHeight="1" x14ac:dyDescent="0.25">
      <c r="B4" s="48" t="s">
        <v>130</v>
      </c>
      <c r="C4" s="48" t="s">
        <v>138</v>
      </c>
      <c r="D4" s="48" t="s">
        <v>133</v>
      </c>
    </row>
    <row r="5" spans="2:5" x14ac:dyDescent="0.25">
      <c r="B5" s="83"/>
      <c r="C5" s="86" t="s">
        <v>139</v>
      </c>
      <c r="D5" s="89" t="s">
        <v>173</v>
      </c>
    </row>
    <row r="6" spans="2:5" x14ac:dyDescent="0.25">
      <c r="B6" s="84"/>
      <c r="C6" s="87"/>
      <c r="D6" s="90"/>
    </row>
    <row r="7" spans="2:5" x14ac:dyDescent="0.25">
      <c r="B7" s="84"/>
      <c r="C7" s="87"/>
      <c r="D7" s="90"/>
    </row>
    <row r="8" spans="2:5" x14ac:dyDescent="0.25">
      <c r="B8" s="84"/>
      <c r="C8" s="87"/>
      <c r="D8" s="90"/>
    </row>
    <row r="9" spans="2:5" x14ac:dyDescent="0.25">
      <c r="B9" s="84"/>
      <c r="C9" s="87"/>
      <c r="D9" s="90"/>
    </row>
    <row r="10" spans="2:5" x14ac:dyDescent="0.25">
      <c r="B10" s="85"/>
      <c r="C10" s="88"/>
      <c r="D10" s="91"/>
    </row>
  </sheetData>
  <mergeCells count="4">
    <mergeCell ref="B2:D2"/>
    <mergeCell ref="B5:B10"/>
    <mergeCell ref="C5:C10"/>
    <mergeCell ref="D5:D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C11"/>
  <sheetViews>
    <sheetView workbookViewId="0">
      <selection activeCell="B11" sqref="B11"/>
    </sheetView>
  </sheetViews>
  <sheetFormatPr defaultRowHeight="15" x14ac:dyDescent="0.25"/>
  <cols>
    <col min="2" max="2" width="73.28515625" customWidth="1"/>
    <col min="3" max="3" width="29.85546875" customWidth="1"/>
  </cols>
  <sheetData>
    <row r="2" spans="2:3" ht="21" customHeight="1" x14ac:dyDescent="0.25">
      <c r="B2" s="96" t="s">
        <v>34</v>
      </c>
      <c r="C2" s="96"/>
    </row>
    <row r="3" spans="2:3" ht="19.5" customHeight="1" x14ac:dyDescent="0.25">
      <c r="B3" s="45"/>
      <c r="C3" s="59"/>
    </row>
    <row r="4" spans="2:3" ht="24.95" customHeight="1" x14ac:dyDescent="0.25">
      <c r="B4" s="48" t="s">
        <v>138</v>
      </c>
      <c r="C4" s="48" t="s">
        <v>174</v>
      </c>
    </row>
    <row r="5" spans="2:3" ht="24.95" customHeight="1" x14ac:dyDescent="0.25">
      <c r="B5" s="60" t="s">
        <v>175</v>
      </c>
      <c r="C5" s="61" t="s">
        <v>176</v>
      </c>
    </row>
    <row r="6" spans="2:3" ht="23.45" customHeight="1" x14ac:dyDescent="0.25">
      <c r="B6" s="60" t="s">
        <v>177</v>
      </c>
      <c r="C6" s="61" t="s">
        <v>178</v>
      </c>
    </row>
    <row r="7" spans="2:3" ht="24.95" customHeight="1" x14ac:dyDescent="0.25">
      <c r="B7" s="60" t="s">
        <v>179</v>
      </c>
      <c r="C7" s="61" t="s">
        <v>180</v>
      </c>
    </row>
    <row r="8" spans="2:3" ht="24.95" customHeight="1" x14ac:dyDescent="0.25">
      <c r="B8" s="60" t="s">
        <v>181</v>
      </c>
      <c r="C8" s="61" t="s">
        <v>182</v>
      </c>
    </row>
    <row r="9" spans="2:3" ht="24.95" customHeight="1" x14ac:dyDescent="0.25">
      <c r="B9" s="60" t="s">
        <v>183</v>
      </c>
      <c r="C9" s="61" t="s">
        <v>184</v>
      </c>
    </row>
    <row r="11" spans="2:3" x14ac:dyDescent="0.25">
      <c r="B11" s="62" t="s">
        <v>185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RowHeight="15" x14ac:dyDescent="0.25"/>
  <cols>
    <col min="2" max="2" width="4.85546875" style="10" customWidth="1"/>
    <col min="3" max="3" width="41.85546875" customWidth="1"/>
    <col min="4" max="4" width="14" customWidth="1"/>
  </cols>
  <sheetData>
    <row r="2" spans="2:4" ht="30.75" customHeight="1" x14ac:dyDescent="0.25">
      <c r="B2" s="72" t="s">
        <v>6</v>
      </c>
      <c r="C2" s="72"/>
      <c r="D2" s="72"/>
    </row>
    <row r="4" spans="2:4" x14ac:dyDescent="0.25">
      <c r="B4" s="71" t="s">
        <v>35</v>
      </c>
      <c r="C4" s="71" t="s">
        <v>62</v>
      </c>
      <c r="D4" s="71" t="s">
        <v>37</v>
      </c>
    </row>
    <row r="5" spans="2:4" x14ac:dyDescent="0.25">
      <c r="B5" s="71"/>
      <c r="C5" s="71"/>
      <c r="D5" s="71"/>
    </row>
    <row r="6" spans="2:4" ht="30" x14ac:dyDescent="0.25">
      <c r="B6" s="12">
        <v>1</v>
      </c>
      <c r="C6" s="13" t="s">
        <v>6</v>
      </c>
      <c r="D6" s="12" t="s">
        <v>186</v>
      </c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D6"/>
  <sheetViews>
    <sheetView workbookViewId="0">
      <selection activeCell="B2" sqref="B2:D6"/>
    </sheetView>
  </sheetViews>
  <sheetFormatPr defaultRowHeight="15" x14ac:dyDescent="0.25"/>
  <cols>
    <col min="2" max="2" width="4.85546875" style="10" customWidth="1"/>
    <col min="3" max="3" width="37.42578125" customWidth="1"/>
    <col min="4" max="4" width="10.140625" customWidth="1"/>
  </cols>
  <sheetData>
    <row r="2" spans="2:4" ht="30.75" customHeight="1" x14ac:dyDescent="0.25">
      <c r="B2" s="72" t="s">
        <v>7</v>
      </c>
      <c r="C2" s="72"/>
      <c r="D2" s="72"/>
    </row>
    <row r="4" spans="2:4" x14ac:dyDescent="0.25">
      <c r="B4" s="71" t="s">
        <v>35</v>
      </c>
      <c r="C4" s="71" t="s">
        <v>62</v>
      </c>
      <c r="D4" s="76" t="s">
        <v>37</v>
      </c>
    </row>
    <row r="5" spans="2:4" x14ac:dyDescent="0.25">
      <c r="B5" s="71"/>
      <c r="C5" s="71"/>
      <c r="D5" s="77"/>
    </row>
    <row r="6" spans="2:4" ht="30" x14ac:dyDescent="0.25">
      <c r="B6" s="12">
        <v>1</v>
      </c>
      <c r="C6" s="13" t="s">
        <v>7</v>
      </c>
      <c r="D6" s="33">
        <v>130224</v>
      </c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D27"/>
  <sheetViews>
    <sheetView topLeftCell="A11" workbookViewId="0">
      <selection activeCell="B4" sqref="B4:D27"/>
    </sheetView>
  </sheetViews>
  <sheetFormatPr defaultRowHeight="15" x14ac:dyDescent="0.25"/>
  <cols>
    <col min="2" max="2" width="4.85546875" style="10" customWidth="1"/>
    <col min="3" max="3" width="28.42578125" customWidth="1"/>
    <col min="4" max="4" width="24.28515625" customWidth="1"/>
  </cols>
  <sheetData>
    <row r="2" spans="2:4" ht="15" customHeight="1" x14ac:dyDescent="0.25">
      <c r="B2" s="78" t="s">
        <v>8</v>
      </c>
      <c r="C2" s="78"/>
      <c r="D2" s="78"/>
    </row>
    <row r="4" spans="2:4" x14ac:dyDescent="0.25">
      <c r="B4" s="71" t="s">
        <v>35</v>
      </c>
      <c r="C4" s="71" t="s">
        <v>36</v>
      </c>
      <c r="D4" s="76" t="s">
        <v>37</v>
      </c>
    </row>
    <row r="5" spans="2:4" x14ac:dyDescent="0.25">
      <c r="B5" s="71"/>
      <c r="C5" s="71"/>
      <c r="D5" s="77"/>
    </row>
    <row r="6" spans="2:4" x14ac:dyDescent="0.25">
      <c r="B6" s="8">
        <v>1</v>
      </c>
      <c r="C6" s="31" t="s">
        <v>106</v>
      </c>
      <c r="D6" s="18">
        <v>3555</v>
      </c>
    </row>
    <row r="7" spans="2:4" x14ac:dyDescent="0.25">
      <c r="B7" s="8">
        <v>2</v>
      </c>
      <c r="C7" s="31" t="s">
        <v>107</v>
      </c>
      <c r="D7" s="18">
        <v>5922</v>
      </c>
    </row>
    <row r="8" spans="2:4" x14ac:dyDescent="0.25">
      <c r="B8" s="8">
        <v>3</v>
      </c>
      <c r="C8" s="31" t="s">
        <v>108</v>
      </c>
      <c r="D8" s="18">
        <v>6831</v>
      </c>
    </row>
    <row r="9" spans="2:4" x14ac:dyDescent="0.25">
      <c r="B9" s="8">
        <v>4</v>
      </c>
      <c r="C9" s="31" t="s">
        <v>109</v>
      </c>
      <c r="D9" s="18">
        <v>5437</v>
      </c>
    </row>
    <row r="10" spans="2:4" x14ac:dyDescent="0.25">
      <c r="B10" s="8">
        <v>5</v>
      </c>
      <c r="C10" s="31" t="s">
        <v>110</v>
      </c>
      <c r="D10" s="18">
        <v>8194</v>
      </c>
    </row>
    <row r="11" spans="2:4" x14ac:dyDescent="0.25">
      <c r="B11" s="8">
        <v>6</v>
      </c>
      <c r="C11" s="31" t="s">
        <v>111</v>
      </c>
      <c r="D11" s="18">
        <v>5134</v>
      </c>
    </row>
    <row r="12" spans="2:4" x14ac:dyDescent="0.25">
      <c r="B12" s="8">
        <v>7</v>
      </c>
      <c r="C12" s="31" t="s">
        <v>112</v>
      </c>
      <c r="D12" s="18">
        <v>4492</v>
      </c>
    </row>
    <row r="13" spans="2:4" x14ac:dyDescent="0.25">
      <c r="B13" s="8">
        <v>8</v>
      </c>
      <c r="C13" s="31" t="s">
        <v>113</v>
      </c>
      <c r="D13" s="18">
        <v>7025</v>
      </c>
    </row>
    <row r="14" spans="2:4" x14ac:dyDescent="0.25">
      <c r="B14" s="8">
        <v>9</v>
      </c>
      <c r="C14" s="31" t="s">
        <v>114</v>
      </c>
      <c r="D14" s="18">
        <v>5067</v>
      </c>
    </row>
    <row r="15" spans="2:4" x14ac:dyDescent="0.25">
      <c r="B15" s="8">
        <v>10</v>
      </c>
      <c r="C15" s="31" t="s">
        <v>115</v>
      </c>
      <c r="D15" s="18">
        <v>2739</v>
      </c>
    </row>
    <row r="16" spans="2:4" x14ac:dyDescent="0.25">
      <c r="B16" s="8">
        <v>11</v>
      </c>
      <c r="C16" s="31" t="s">
        <v>116</v>
      </c>
      <c r="D16" s="18">
        <v>16895</v>
      </c>
    </row>
    <row r="17" spans="2:4" x14ac:dyDescent="0.25">
      <c r="B17" s="8">
        <v>12</v>
      </c>
      <c r="C17" s="31" t="s">
        <v>117</v>
      </c>
      <c r="D17" s="18">
        <v>4134</v>
      </c>
    </row>
    <row r="18" spans="2:4" x14ac:dyDescent="0.25">
      <c r="B18" s="8">
        <v>13</v>
      </c>
      <c r="C18" s="31" t="s">
        <v>118</v>
      </c>
      <c r="D18" s="18">
        <v>1673</v>
      </c>
    </row>
    <row r="19" spans="2:4" x14ac:dyDescent="0.25">
      <c r="B19" s="8">
        <v>14</v>
      </c>
      <c r="C19" s="31" t="s">
        <v>119</v>
      </c>
      <c r="D19" s="18">
        <v>7470</v>
      </c>
    </row>
    <row r="20" spans="2:4" x14ac:dyDescent="0.25">
      <c r="B20" s="8">
        <v>15</v>
      </c>
      <c r="C20" s="31" t="s">
        <v>120</v>
      </c>
      <c r="D20" s="18">
        <v>5929</v>
      </c>
    </row>
    <row r="21" spans="2:4" x14ac:dyDescent="0.25">
      <c r="B21" s="8">
        <v>16</v>
      </c>
      <c r="C21" s="31" t="s">
        <v>121</v>
      </c>
      <c r="D21" s="18">
        <v>4709</v>
      </c>
    </row>
    <row r="22" spans="2:4" x14ac:dyDescent="0.25">
      <c r="B22" s="8">
        <v>17</v>
      </c>
      <c r="C22" s="31" t="s">
        <v>122</v>
      </c>
      <c r="D22" s="18">
        <v>11729</v>
      </c>
    </row>
    <row r="23" spans="2:4" x14ac:dyDescent="0.25">
      <c r="B23" s="8">
        <v>18</v>
      </c>
      <c r="C23" s="31" t="s">
        <v>123</v>
      </c>
      <c r="D23" s="18">
        <v>3895</v>
      </c>
    </row>
    <row r="24" spans="2:4" x14ac:dyDescent="0.25">
      <c r="B24" s="8">
        <v>19</v>
      </c>
      <c r="C24" s="31" t="s">
        <v>124</v>
      </c>
      <c r="D24" s="18">
        <v>9454</v>
      </c>
    </row>
    <row r="25" spans="2:4" x14ac:dyDescent="0.25">
      <c r="B25" s="8">
        <v>20</v>
      </c>
      <c r="C25" s="31" t="s">
        <v>125</v>
      </c>
      <c r="D25" s="18">
        <v>3943</v>
      </c>
    </row>
    <row r="26" spans="2:4" x14ac:dyDescent="0.25">
      <c r="B26" s="8">
        <v>21</v>
      </c>
      <c r="C26" s="31" t="s">
        <v>126</v>
      </c>
      <c r="D26" s="18">
        <v>5997</v>
      </c>
    </row>
    <row r="27" spans="2:4" x14ac:dyDescent="0.25">
      <c r="B27" s="79" t="s">
        <v>61</v>
      </c>
      <c r="C27" s="79"/>
      <c r="D27" s="32">
        <f>SUM(D6:D26)</f>
        <v>130224</v>
      </c>
    </row>
  </sheetData>
  <mergeCells count="5">
    <mergeCell ref="B2:D2"/>
    <mergeCell ref="B4:B5"/>
    <mergeCell ref="C4:C5"/>
    <mergeCell ref="B27:C27"/>
    <mergeCell ref="D4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6"/>
  <sheetViews>
    <sheetView workbookViewId="0">
      <selection activeCell="B2" sqref="B2:E6"/>
    </sheetView>
  </sheetViews>
  <sheetFormatPr defaultRowHeight="15" x14ac:dyDescent="0.25"/>
  <cols>
    <col min="2" max="2" width="4.85546875" style="10" customWidth="1"/>
    <col min="3" max="3" width="44.85546875" customWidth="1"/>
    <col min="4" max="4" width="10.140625" customWidth="1"/>
    <col min="5" max="5" width="11.28515625" bestFit="1" customWidth="1"/>
  </cols>
  <sheetData>
    <row r="2" spans="2:5" ht="30.75" customHeight="1" x14ac:dyDescent="0.25">
      <c r="B2" s="78" t="s">
        <v>9</v>
      </c>
      <c r="C2" s="78"/>
      <c r="D2" s="78"/>
      <c r="E2" s="78"/>
    </row>
    <row r="4" spans="2:5" x14ac:dyDescent="0.25">
      <c r="B4" s="71" t="s">
        <v>35</v>
      </c>
      <c r="C4" s="71" t="s">
        <v>62</v>
      </c>
      <c r="D4" s="71" t="s">
        <v>37</v>
      </c>
      <c r="E4" s="71"/>
    </row>
    <row r="5" spans="2:5" x14ac:dyDescent="0.25">
      <c r="B5" s="71"/>
      <c r="C5" s="71"/>
      <c r="D5" s="7" t="s">
        <v>38</v>
      </c>
      <c r="E5" s="7" t="s">
        <v>39</v>
      </c>
    </row>
    <row r="6" spans="2:5" ht="36.75" customHeight="1" x14ac:dyDescent="0.25">
      <c r="B6" s="12">
        <v>1</v>
      </c>
      <c r="C6" s="14" t="s">
        <v>9</v>
      </c>
      <c r="D6" s="9"/>
      <c r="E6" s="9"/>
    </row>
  </sheetData>
  <mergeCells count="4">
    <mergeCell ref="B2:E2"/>
    <mergeCell ref="B4:B5"/>
    <mergeCell ref="C4:C5"/>
    <mergeCell ref="D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opLeftCell="A12" workbookViewId="0">
      <selection activeCell="I25" sqref="I25"/>
    </sheetView>
  </sheetViews>
  <sheetFormatPr defaultRowHeight="15" x14ac:dyDescent="0.25"/>
  <cols>
    <col min="2" max="2" width="4.85546875" style="10" customWidth="1"/>
    <col min="3" max="3" width="24.42578125" customWidth="1"/>
    <col min="4" max="4" width="10.140625" customWidth="1"/>
    <col min="5" max="5" width="11.28515625" bestFit="1" customWidth="1"/>
  </cols>
  <sheetData>
    <row r="2" spans="2:5" ht="30.75" customHeight="1" x14ac:dyDescent="0.25">
      <c r="B2" s="78" t="s">
        <v>10</v>
      </c>
      <c r="C2" s="78"/>
      <c r="D2" s="78"/>
      <c r="E2" s="78"/>
    </row>
    <row r="4" spans="2:5" x14ac:dyDescent="0.25">
      <c r="B4" s="71" t="s">
        <v>35</v>
      </c>
      <c r="C4" s="71" t="s">
        <v>36</v>
      </c>
      <c r="D4" s="71" t="s">
        <v>37</v>
      </c>
      <c r="E4" s="71"/>
    </row>
    <row r="5" spans="2:5" x14ac:dyDescent="0.25">
      <c r="B5" s="71"/>
      <c r="C5" s="71"/>
      <c r="D5" s="7" t="s">
        <v>38</v>
      </c>
      <c r="E5" s="7" t="s">
        <v>39</v>
      </c>
    </row>
    <row r="6" spans="2:5" x14ac:dyDescent="0.25">
      <c r="B6" s="8">
        <v>1</v>
      </c>
      <c r="C6" s="9" t="s">
        <v>40</v>
      </c>
      <c r="D6" s="9"/>
      <c r="E6" s="9"/>
    </row>
    <row r="7" spans="2:5" x14ac:dyDescent="0.25">
      <c r="B7" s="8">
        <v>2</v>
      </c>
      <c r="C7" s="9" t="s">
        <v>41</v>
      </c>
      <c r="D7" s="9"/>
      <c r="E7" s="9"/>
    </row>
    <row r="8" spans="2:5" x14ac:dyDescent="0.25">
      <c r="B8" s="8">
        <v>3</v>
      </c>
      <c r="C8" s="9" t="s">
        <v>42</v>
      </c>
      <c r="D8" s="9"/>
      <c r="E8" s="9"/>
    </row>
    <row r="9" spans="2:5" x14ac:dyDescent="0.25">
      <c r="B9" s="8">
        <v>4</v>
      </c>
      <c r="C9" s="9" t="s">
        <v>43</v>
      </c>
      <c r="D9" s="9"/>
      <c r="E9" s="9"/>
    </row>
    <row r="10" spans="2:5" x14ac:dyDescent="0.25">
      <c r="B10" s="8">
        <v>5</v>
      </c>
      <c r="C10" s="9" t="s">
        <v>44</v>
      </c>
      <c r="D10" s="9"/>
      <c r="E10" s="9"/>
    </row>
    <row r="11" spans="2:5" x14ac:dyDescent="0.25">
      <c r="B11" s="8">
        <v>6</v>
      </c>
      <c r="C11" s="9" t="s">
        <v>45</v>
      </c>
      <c r="D11" s="9"/>
      <c r="E11" s="9"/>
    </row>
    <row r="12" spans="2:5" x14ac:dyDescent="0.25">
      <c r="B12" s="8">
        <v>7</v>
      </c>
      <c r="C12" s="9" t="s">
        <v>46</v>
      </c>
      <c r="D12" s="9"/>
      <c r="E12" s="9"/>
    </row>
    <row r="13" spans="2:5" x14ac:dyDescent="0.25">
      <c r="B13" s="8">
        <v>8</v>
      </c>
      <c r="C13" s="9" t="s">
        <v>47</v>
      </c>
      <c r="D13" s="9"/>
      <c r="E13" s="9"/>
    </row>
    <row r="14" spans="2:5" x14ac:dyDescent="0.25">
      <c r="B14" s="8">
        <v>9</v>
      </c>
      <c r="C14" s="9" t="s">
        <v>48</v>
      </c>
      <c r="D14" s="9"/>
      <c r="E14" s="9"/>
    </row>
    <row r="15" spans="2:5" x14ac:dyDescent="0.25">
      <c r="B15" s="8">
        <v>10</v>
      </c>
      <c r="C15" s="9" t="s">
        <v>49</v>
      </c>
      <c r="D15" s="9"/>
      <c r="E15" s="9"/>
    </row>
    <row r="16" spans="2:5" x14ac:dyDescent="0.25">
      <c r="B16" s="8">
        <v>11</v>
      </c>
      <c r="C16" s="9" t="s">
        <v>50</v>
      </c>
      <c r="D16" s="9"/>
      <c r="E16" s="9"/>
    </row>
    <row r="17" spans="2:5" x14ac:dyDescent="0.25">
      <c r="B17" s="8">
        <v>12</v>
      </c>
      <c r="C17" s="9" t="s">
        <v>51</v>
      </c>
      <c r="D17" s="9"/>
      <c r="E17" s="9"/>
    </row>
    <row r="18" spans="2:5" x14ac:dyDescent="0.25">
      <c r="B18" s="8">
        <v>13</v>
      </c>
      <c r="C18" s="9" t="s">
        <v>52</v>
      </c>
      <c r="D18" s="9"/>
      <c r="E18" s="9"/>
    </row>
    <row r="19" spans="2:5" x14ac:dyDescent="0.25">
      <c r="B19" s="8">
        <v>14</v>
      </c>
      <c r="C19" s="9" t="s">
        <v>53</v>
      </c>
      <c r="D19" s="9"/>
      <c r="E19" s="9"/>
    </row>
    <row r="20" spans="2:5" x14ac:dyDescent="0.25">
      <c r="B20" s="8">
        <v>15</v>
      </c>
      <c r="C20" s="9" t="s">
        <v>54</v>
      </c>
      <c r="D20" s="9"/>
      <c r="E20" s="9"/>
    </row>
    <row r="21" spans="2:5" x14ac:dyDescent="0.25">
      <c r="B21" s="8">
        <v>16</v>
      </c>
      <c r="C21" s="9" t="s">
        <v>55</v>
      </c>
      <c r="D21" s="9"/>
      <c r="E21" s="9"/>
    </row>
    <row r="22" spans="2:5" x14ac:dyDescent="0.25">
      <c r="B22" s="8">
        <v>17</v>
      </c>
      <c r="C22" s="9" t="s">
        <v>56</v>
      </c>
      <c r="D22" s="9"/>
      <c r="E22" s="9"/>
    </row>
    <row r="23" spans="2:5" x14ac:dyDescent="0.25">
      <c r="B23" s="8">
        <v>18</v>
      </c>
      <c r="C23" s="9" t="s">
        <v>57</v>
      </c>
      <c r="D23" s="9"/>
      <c r="E23" s="9"/>
    </row>
    <row r="24" spans="2:5" x14ac:dyDescent="0.25">
      <c r="B24" s="8">
        <v>19</v>
      </c>
      <c r="C24" s="9" t="s">
        <v>58</v>
      </c>
      <c r="D24" s="9"/>
      <c r="E24" s="9"/>
    </row>
    <row r="25" spans="2:5" x14ac:dyDescent="0.25">
      <c r="B25" s="8">
        <v>20</v>
      </c>
      <c r="C25" s="9" t="s">
        <v>59</v>
      </c>
      <c r="D25" s="9"/>
      <c r="E25" s="9"/>
    </row>
    <row r="26" spans="2:5" x14ac:dyDescent="0.25">
      <c r="B26" s="8">
        <v>21</v>
      </c>
      <c r="C26" s="9" t="s">
        <v>60</v>
      </c>
      <c r="D26" s="9"/>
      <c r="E26" s="9"/>
    </row>
    <row r="27" spans="2:5" x14ac:dyDescent="0.25">
      <c r="B27" s="79" t="s">
        <v>61</v>
      </c>
      <c r="C27" s="79"/>
      <c r="D27" s="11"/>
      <c r="E27" s="11"/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D6"/>
  <sheetViews>
    <sheetView workbookViewId="0">
      <selection activeCell="D6" sqref="D6"/>
    </sheetView>
  </sheetViews>
  <sheetFormatPr defaultRowHeight="15" x14ac:dyDescent="0.25"/>
  <cols>
    <col min="2" max="2" width="4.85546875" style="10" customWidth="1"/>
    <col min="3" max="3" width="41" customWidth="1"/>
    <col min="4" max="4" width="10.140625" customWidth="1"/>
  </cols>
  <sheetData>
    <row r="2" spans="2:4" ht="30.75" customHeight="1" x14ac:dyDescent="0.25">
      <c r="B2" s="78" t="s">
        <v>11</v>
      </c>
      <c r="C2" s="78"/>
      <c r="D2" s="78"/>
    </row>
    <row r="4" spans="2:4" x14ac:dyDescent="0.25">
      <c r="B4" s="71" t="s">
        <v>35</v>
      </c>
      <c r="C4" s="71" t="s">
        <v>62</v>
      </c>
      <c r="D4" s="76" t="s">
        <v>37</v>
      </c>
    </row>
    <row r="5" spans="2:4" x14ac:dyDescent="0.25">
      <c r="B5" s="71"/>
      <c r="C5" s="71"/>
      <c r="D5" s="77"/>
    </row>
    <row r="6" spans="2:4" ht="45" x14ac:dyDescent="0.25">
      <c r="B6" s="12">
        <v>1</v>
      </c>
      <c r="C6" s="13" t="s">
        <v>11</v>
      </c>
      <c r="D6" s="33">
        <v>130224</v>
      </c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B2:E8"/>
  <sheetViews>
    <sheetView workbookViewId="0">
      <selection activeCell="B2" sqref="B2:E8"/>
    </sheetView>
  </sheetViews>
  <sheetFormatPr defaultRowHeight="15" x14ac:dyDescent="0.25"/>
  <cols>
    <col min="2" max="2" width="6.42578125" style="10" customWidth="1"/>
    <col min="3" max="3" width="29.42578125" customWidth="1"/>
    <col min="4" max="4" width="15.85546875" customWidth="1"/>
    <col min="5" max="5" width="34.5703125" customWidth="1"/>
  </cols>
  <sheetData>
    <row r="2" spans="2:5" ht="21" customHeight="1" x14ac:dyDescent="0.25">
      <c r="B2" s="80" t="s">
        <v>128</v>
      </c>
      <c r="C2" s="80"/>
      <c r="D2" s="80"/>
      <c r="E2" s="80"/>
    </row>
    <row r="3" spans="2:5" ht="17.45" customHeight="1" x14ac:dyDescent="0.25">
      <c r="B3" s="80" t="s">
        <v>129</v>
      </c>
      <c r="C3" s="80"/>
      <c r="D3" s="80"/>
      <c r="E3" s="80"/>
    </row>
    <row r="4" spans="2:5" x14ac:dyDescent="0.25">
      <c r="B4" s="35"/>
      <c r="C4" s="36"/>
      <c r="D4" s="36"/>
      <c r="E4" s="36"/>
    </row>
    <row r="5" spans="2:5" ht="23.1" customHeight="1" x14ac:dyDescent="0.25">
      <c r="B5" s="37" t="s">
        <v>130</v>
      </c>
      <c r="C5" s="37" t="s">
        <v>131</v>
      </c>
      <c r="D5" s="37" t="s">
        <v>132</v>
      </c>
      <c r="E5" s="37" t="s">
        <v>133</v>
      </c>
    </row>
    <row r="6" spans="2:5" ht="57" x14ac:dyDescent="0.25">
      <c r="B6" s="38">
        <v>1</v>
      </c>
      <c r="C6" s="39" t="s">
        <v>134</v>
      </c>
      <c r="D6" s="40">
        <v>1</v>
      </c>
      <c r="E6" s="39" t="s">
        <v>135</v>
      </c>
    </row>
    <row r="8" spans="2:5" x14ac:dyDescent="0.25">
      <c r="B8" s="81" t="s">
        <v>136</v>
      </c>
      <c r="C8" s="81"/>
      <c r="D8" s="81"/>
      <c r="E8" s="81"/>
    </row>
  </sheetData>
  <mergeCells count="3">
    <mergeCell ref="B2:E2"/>
    <mergeCell ref="B3:E3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KESEKRETARIATAN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29</vt:lpstr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NEW EDHOCATION</cp:lastModifiedBy>
  <dcterms:created xsi:type="dcterms:W3CDTF">2024-03-21T06:01:08Z</dcterms:created>
  <dcterms:modified xsi:type="dcterms:W3CDTF">2024-07-24T01:59:06Z</dcterms:modified>
</cp:coreProperties>
</file>