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8_{B59F7013-6421-4236-B9F4-3047AB94F33C}" xr6:coauthVersionLast="47" xr6:coauthVersionMax="47" xr10:uidLastSave="{00000000-0000-0000-0000-000000000000}"/>
  <bookViews>
    <workbookView xWindow="-120" yWindow="-120" windowWidth="20730" windowHeight="11040" xr2:uid="{108B36BF-6D6B-4579-A9C7-49B8CB5D2B25}"/>
  </bookViews>
  <sheets>
    <sheet name="13. Dokter" sheetId="1" r:id="rId1"/>
    <sheet name="14. Perawat Bidan" sheetId="2" r:id="rId2"/>
  </sheets>
  <externalReferences>
    <externalReference r:id="rId3"/>
  </externalReferences>
  <definedNames>
    <definedName name="_xlnm.Print_Area" localSheetId="1">'14. Perawat Bidan'!$A$1:$F$77</definedName>
    <definedName name="Z_292D246C_5048_11D6_9411_0000212D0BAF_.wvu.PrintArea" localSheetId="1">'14. Perawat Bidan'!$A$1:$N$53</definedName>
    <definedName name="Z_730E2C64_B2C1_434F_B758_04E2943FA20D_.wvu.PrintArea" localSheetId="1">'14. Perawat Bidan'!$A$1:$N$53</definedName>
    <definedName name="Z_93528372_5BA8_11D6_9411_0000212D0BAF_.wvu.PrintArea" localSheetId="1">'14. Perawat Bidan'!$A$1:$N$53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2" l="1"/>
  <c r="E73" i="2"/>
  <c r="E72" i="2"/>
  <c r="F70" i="2"/>
  <c r="D70" i="2"/>
  <c r="E70" i="2" s="1"/>
  <c r="C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F52" i="2"/>
  <c r="F71" i="2" s="1"/>
  <c r="E52" i="2"/>
  <c r="D52" i="2"/>
  <c r="C52" i="2"/>
  <c r="E51" i="2"/>
  <c r="E50" i="2"/>
  <c r="E49" i="2"/>
  <c r="E48" i="2"/>
  <c r="E47" i="2"/>
  <c r="E46" i="2"/>
  <c r="E45" i="2"/>
  <c r="E44" i="2"/>
  <c r="F42" i="2"/>
  <c r="E42" i="2"/>
  <c r="D42" i="2"/>
  <c r="D71" i="2" s="1"/>
  <c r="C42" i="2"/>
  <c r="C71" i="2" s="1"/>
  <c r="E41" i="2"/>
  <c r="B41" i="2"/>
  <c r="E40" i="2"/>
  <c r="B40" i="2"/>
  <c r="E39" i="2"/>
  <c r="B39" i="2"/>
  <c r="E38" i="2"/>
  <c r="B38" i="2"/>
  <c r="E37" i="2"/>
  <c r="B37" i="2"/>
  <c r="E36" i="2"/>
  <c r="B36" i="2"/>
  <c r="E35" i="2"/>
  <c r="B35" i="2"/>
  <c r="E34" i="2"/>
  <c r="B34" i="2"/>
  <c r="E33" i="2"/>
  <c r="B33" i="2"/>
  <c r="E32" i="2"/>
  <c r="B32" i="2"/>
  <c r="E31" i="2"/>
  <c r="B31" i="2"/>
  <c r="E30" i="2"/>
  <c r="B30" i="2"/>
  <c r="E29" i="2"/>
  <c r="B29" i="2"/>
  <c r="E28" i="2"/>
  <c r="B28" i="2"/>
  <c r="E27" i="2"/>
  <c r="B27" i="2"/>
  <c r="E26" i="2"/>
  <c r="B26" i="2"/>
  <c r="E25" i="2"/>
  <c r="B25" i="2"/>
  <c r="E24" i="2"/>
  <c r="B24" i="2"/>
  <c r="E23" i="2"/>
  <c r="B23" i="2"/>
  <c r="E22" i="2"/>
  <c r="B22" i="2"/>
  <c r="E21" i="2"/>
  <c r="B21" i="2"/>
  <c r="E20" i="2"/>
  <c r="B20" i="2"/>
  <c r="E19" i="2"/>
  <c r="B19" i="2"/>
  <c r="E18" i="2"/>
  <c r="B18" i="2"/>
  <c r="E17" i="2"/>
  <c r="B17" i="2"/>
  <c r="E16" i="2"/>
  <c r="B16" i="2"/>
  <c r="E15" i="2"/>
  <c r="B15" i="2"/>
  <c r="E14" i="2"/>
  <c r="B14" i="2"/>
  <c r="E13" i="2"/>
  <c r="B13" i="2"/>
  <c r="E12" i="2"/>
  <c r="B12" i="2"/>
  <c r="E11" i="2"/>
  <c r="B11" i="2"/>
  <c r="D5" i="2"/>
  <c r="C5" i="2"/>
  <c r="D4" i="2"/>
  <c r="C4" i="2"/>
  <c r="H74" i="1"/>
  <c r="T73" i="1"/>
  <c r="T74" i="1" s="1"/>
  <c r="Q73" i="1"/>
  <c r="Q74" i="1" s="1"/>
  <c r="N73" i="1"/>
  <c r="N74" i="1" s="1"/>
  <c r="K73" i="1"/>
  <c r="K74" i="1" s="1"/>
  <c r="H73" i="1"/>
  <c r="E73" i="1"/>
  <c r="E74" i="1" s="1"/>
  <c r="L72" i="1"/>
  <c r="D72" i="1"/>
  <c r="C72" i="1"/>
  <c r="P70" i="1"/>
  <c r="O70" i="1"/>
  <c r="Q70" i="1" s="1"/>
  <c r="M70" i="1"/>
  <c r="N70" i="1" s="1"/>
  <c r="T70" i="1" s="1"/>
  <c r="L70" i="1"/>
  <c r="R70" i="1" s="1"/>
  <c r="G70" i="1"/>
  <c r="F70" i="1"/>
  <c r="H70" i="1" s="1"/>
  <c r="E70" i="1"/>
  <c r="K70" i="1" s="1"/>
  <c r="D70" i="1"/>
  <c r="J70" i="1" s="1"/>
  <c r="C70" i="1"/>
  <c r="I70" i="1" s="1"/>
  <c r="S69" i="1"/>
  <c r="R69" i="1"/>
  <c r="Q69" i="1"/>
  <c r="N69" i="1"/>
  <c r="T69" i="1" s="1"/>
  <c r="K69" i="1"/>
  <c r="J69" i="1"/>
  <c r="I69" i="1"/>
  <c r="H69" i="1"/>
  <c r="E69" i="1"/>
  <c r="S68" i="1"/>
  <c r="R68" i="1"/>
  <c r="Q68" i="1"/>
  <c r="N68" i="1"/>
  <c r="T68" i="1" s="1"/>
  <c r="K68" i="1"/>
  <c r="J68" i="1"/>
  <c r="I68" i="1"/>
  <c r="H68" i="1"/>
  <c r="E68" i="1"/>
  <c r="T67" i="1"/>
  <c r="S67" i="1"/>
  <c r="R67" i="1"/>
  <c r="Q67" i="1"/>
  <c r="N67" i="1"/>
  <c r="J67" i="1"/>
  <c r="I67" i="1"/>
  <c r="H67" i="1"/>
  <c r="E67" i="1"/>
  <c r="K67" i="1" s="1"/>
  <c r="S66" i="1"/>
  <c r="R66" i="1"/>
  <c r="Q66" i="1"/>
  <c r="T66" i="1" s="1"/>
  <c r="N66" i="1"/>
  <c r="J66" i="1"/>
  <c r="I66" i="1"/>
  <c r="H66" i="1"/>
  <c r="E66" i="1"/>
  <c r="K66" i="1" s="1"/>
  <c r="S65" i="1"/>
  <c r="R65" i="1"/>
  <c r="Q65" i="1"/>
  <c r="N65" i="1"/>
  <c r="T65" i="1" s="1"/>
  <c r="K65" i="1"/>
  <c r="J65" i="1"/>
  <c r="I65" i="1"/>
  <c r="H65" i="1"/>
  <c r="E65" i="1"/>
  <c r="S64" i="1"/>
  <c r="R64" i="1"/>
  <c r="Q64" i="1"/>
  <c r="N64" i="1"/>
  <c r="T64" i="1" s="1"/>
  <c r="K64" i="1"/>
  <c r="J64" i="1"/>
  <c r="I64" i="1"/>
  <c r="H64" i="1"/>
  <c r="E64" i="1"/>
  <c r="T63" i="1"/>
  <c r="S63" i="1"/>
  <c r="R63" i="1"/>
  <c r="Q63" i="1"/>
  <c r="N63" i="1"/>
  <c r="J63" i="1"/>
  <c r="I63" i="1"/>
  <c r="H63" i="1"/>
  <c r="E63" i="1"/>
  <c r="K63" i="1" s="1"/>
  <c r="S62" i="1"/>
  <c r="R62" i="1"/>
  <c r="Q62" i="1"/>
  <c r="T62" i="1" s="1"/>
  <c r="N62" i="1"/>
  <c r="J62" i="1"/>
  <c r="I62" i="1"/>
  <c r="H62" i="1"/>
  <c r="E62" i="1"/>
  <c r="K62" i="1" s="1"/>
  <c r="S61" i="1"/>
  <c r="R61" i="1"/>
  <c r="Q61" i="1"/>
  <c r="N61" i="1"/>
  <c r="T61" i="1" s="1"/>
  <c r="K61" i="1"/>
  <c r="J61" i="1"/>
  <c r="I61" i="1"/>
  <c r="H61" i="1"/>
  <c r="E61" i="1"/>
  <c r="S60" i="1"/>
  <c r="R60" i="1"/>
  <c r="Q60" i="1"/>
  <c r="N60" i="1"/>
  <c r="T60" i="1" s="1"/>
  <c r="K60" i="1"/>
  <c r="J60" i="1"/>
  <c r="I60" i="1"/>
  <c r="H60" i="1"/>
  <c r="E60" i="1"/>
  <c r="T59" i="1"/>
  <c r="S59" i="1"/>
  <c r="R59" i="1"/>
  <c r="Q59" i="1"/>
  <c r="N59" i="1"/>
  <c r="J59" i="1"/>
  <c r="I59" i="1"/>
  <c r="H59" i="1"/>
  <c r="E59" i="1"/>
  <c r="K59" i="1" s="1"/>
  <c r="S58" i="1"/>
  <c r="R58" i="1"/>
  <c r="Q58" i="1"/>
  <c r="T58" i="1" s="1"/>
  <c r="N58" i="1"/>
  <c r="J58" i="1"/>
  <c r="I58" i="1"/>
  <c r="H58" i="1"/>
  <c r="E58" i="1"/>
  <c r="K58" i="1" s="1"/>
  <c r="S57" i="1"/>
  <c r="R57" i="1"/>
  <c r="Q57" i="1"/>
  <c r="N57" i="1"/>
  <c r="T57" i="1" s="1"/>
  <c r="K57" i="1"/>
  <c r="J57" i="1"/>
  <c r="I57" i="1"/>
  <c r="H57" i="1"/>
  <c r="E57" i="1"/>
  <c r="S56" i="1"/>
  <c r="R56" i="1"/>
  <c r="Q56" i="1"/>
  <c r="N56" i="1"/>
  <c r="T56" i="1" s="1"/>
  <c r="K56" i="1"/>
  <c r="J56" i="1"/>
  <c r="I56" i="1"/>
  <c r="H56" i="1"/>
  <c r="E56" i="1"/>
  <c r="T55" i="1"/>
  <c r="S55" i="1"/>
  <c r="R55" i="1"/>
  <c r="Q55" i="1"/>
  <c r="N55" i="1"/>
  <c r="J55" i="1"/>
  <c r="I55" i="1"/>
  <c r="H55" i="1"/>
  <c r="E55" i="1"/>
  <c r="K55" i="1" s="1"/>
  <c r="S54" i="1"/>
  <c r="R54" i="1"/>
  <c r="Q54" i="1"/>
  <c r="T54" i="1" s="1"/>
  <c r="N54" i="1"/>
  <c r="J54" i="1"/>
  <c r="I54" i="1"/>
  <c r="H54" i="1"/>
  <c r="E54" i="1"/>
  <c r="K54" i="1" s="1"/>
  <c r="P52" i="1"/>
  <c r="O52" i="1"/>
  <c r="Q52" i="1" s="1"/>
  <c r="M52" i="1"/>
  <c r="N52" i="1" s="1"/>
  <c r="L52" i="1"/>
  <c r="R52" i="1" s="1"/>
  <c r="I52" i="1"/>
  <c r="G52" i="1"/>
  <c r="H52" i="1" s="1"/>
  <c r="F52" i="1"/>
  <c r="E52" i="1"/>
  <c r="D52" i="1"/>
  <c r="J52" i="1" s="1"/>
  <c r="C52" i="1"/>
  <c r="S51" i="1"/>
  <c r="R51" i="1"/>
  <c r="T51" i="1" s="1"/>
  <c r="Q51" i="1"/>
  <c r="N51" i="1"/>
  <c r="K51" i="1"/>
  <c r="H51" i="1"/>
  <c r="E51" i="1"/>
  <c r="S50" i="1"/>
  <c r="R50" i="1"/>
  <c r="T50" i="1" s="1"/>
  <c r="Q50" i="1"/>
  <c r="N50" i="1"/>
  <c r="K50" i="1"/>
  <c r="J50" i="1"/>
  <c r="I50" i="1"/>
  <c r="H50" i="1"/>
  <c r="S49" i="1"/>
  <c r="R49" i="1"/>
  <c r="T49" i="1" s="1"/>
  <c r="Q49" i="1"/>
  <c r="N49" i="1"/>
  <c r="J49" i="1"/>
  <c r="K49" i="1" s="1"/>
  <c r="I49" i="1"/>
  <c r="H49" i="1"/>
  <c r="E49" i="1"/>
  <c r="T48" i="1"/>
  <c r="S48" i="1"/>
  <c r="R48" i="1"/>
  <c r="Q48" i="1"/>
  <c r="N48" i="1"/>
  <c r="J48" i="1"/>
  <c r="I48" i="1"/>
  <c r="K48" i="1" s="1"/>
  <c r="H48" i="1"/>
  <c r="E48" i="1"/>
  <c r="T47" i="1"/>
  <c r="S47" i="1"/>
  <c r="R47" i="1"/>
  <c r="Q47" i="1"/>
  <c r="N47" i="1"/>
  <c r="J47" i="1"/>
  <c r="K47" i="1" s="1"/>
  <c r="I47" i="1"/>
  <c r="H47" i="1"/>
  <c r="E47" i="1"/>
  <c r="S46" i="1"/>
  <c r="R46" i="1"/>
  <c r="T46" i="1" s="1"/>
  <c r="Q46" i="1"/>
  <c r="N46" i="1"/>
  <c r="J46" i="1"/>
  <c r="K46" i="1" s="1"/>
  <c r="I46" i="1"/>
  <c r="H46" i="1"/>
  <c r="E46" i="1"/>
  <c r="S45" i="1"/>
  <c r="R45" i="1"/>
  <c r="T45" i="1" s="1"/>
  <c r="Q45" i="1"/>
  <c r="N45" i="1"/>
  <c r="J45" i="1"/>
  <c r="K45" i="1" s="1"/>
  <c r="I45" i="1"/>
  <c r="H45" i="1"/>
  <c r="E45" i="1"/>
  <c r="T44" i="1"/>
  <c r="S44" i="1"/>
  <c r="R44" i="1"/>
  <c r="Q44" i="1"/>
  <c r="N44" i="1"/>
  <c r="J44" i="1"/>
  <c r="I44" i="1"/>
  <c r="K44" i="1" s="1"/>
  <c r="H44" i="1"/>
  <c r="E44" i="1"/>
  <c r="P42" i="1"/>
  <c r="P72" i="1" s="1"/>
  <c r="O42" i="1"/>
  <c r="O72" i="1" s="1"/>
  <c r="N42" i="1"/>
  <c r="N72" i="1" s="1"/>
  <c r="M42" i="1"/>
  <c r="M72" i="1" s="1"/>
  <c r="L42" i="1"/>
  <c r="R42" i="1" s="1"/>
  <c r="G42" i="1"/>
  <c r="G72" i="1" s="1"/>
  <c r="F42" i="1"/>
  <c r="H42" i="1" s="1"/>
  <c r="D42" i="1"/>
  <c r="E42" i="1" s="1"/>
  <c r="E72" i="1" s="1"/>
  <c r="C42" i="1"/>
  <c r="I42" i="1" s="1"/>
  <c r="S41" i="1"/>
  <c r="R41" i="1"/>
  <c r="T41" i="1" s="1"/>
  <c r="Q41" i="1"/>
  <c r="N41" i="1"/>
  <c r="J41" i="1"/>
  <c r="K41" i="1" s="1"/>
  <c r="I41" i="1"/>
  <c r="H41" i="1"/>
  <c r="E41" i="1"/>
  <c r="S40" i="1"/>
  <c r="R40" i="1"/>
  <c r="T40" i="1" s="1"/>
  <c r="Q40" i="1"/>
  <c r="N40" i="1"/>
  <c r="J40" i="1"/>
  <c r="K40" i="1" s="1"/>
  <c r="I40" i="1"/>
  <c r="H40" i="1"/>
  <c r="E40" i="1"/>
  <c r="T39" i="1"/>
  <c r="S39" i="1"/>
  <c r="R39" i="1"/>
  <c r="Q39" i="1"/>
  <c r="N39" i="1"/>
  <c r="J39" i="1"/>
  <c r="I39" i="1"/>
  <c r="K39" i="1" s="1"/>
  <c r="H39" i="1"/>
  <c r="E39" i="1"/>
  <c r="T38" i="1"/>
  <c r="S38" i="1"/>
  <c r="R38" i="1"/>
  <c r="Q38" i="1"/>
  <c r="N38" i="1"/>
  <c r="J38" i="1"/>
  <c r="K38" i="1" s="1"/>
  <c r="I38" i="1"/>
  <c r="H38" i="1"/>
  <c r="E38" i="1"/>
  <c r="S37" i="1"/>
  <c r="R37" i="1"/>
  <c r="T37" i="1" s="1"/>
  <c r="Q37" i="1"/>
  <c r="N37" i="1"/>
  <c r="J37" i="1"/>
  <c r="K37" i="1" s="1"/>
  <c r="I37" i="1"/>
  <c r="H37" i="1"/>
  <c r="E37" i="1"/>
  <c r="S36" i="1"/>
  <c r="R36" i="1"/>
  <c r="T36" i="1" s="1"/>
  <c r="Q36" i="1"/>
  <c r="N36" i="1"/>
  <c r="J36" i="1"/>
  <c r="K36" i="1" s="1"/>
  <c r="I36" i="1"/>
  <c r="H36" i="1"/>
  <c r="E36" i="1"/>
  <c r="T35" i="1"/>
  <c r="S35" i="1"/>
  <c r="R35" i="1"/>
  <c r="Q35" i="1"/>
  <c r="N35" i="1"/>
  <c r="J35" i="1"/>
  <c r="I35" i="1"/>
  <c r="K35" i="1" s="1"/>
  <c r="H35" i="1"/>
  <c r="E35" i="1"/>
  <c r="T34" i="1"/>
  <c r="S34" i="1"/>
  <c r="R34" i="1"/>
  <c r="Q34" i="1"/>
  <c r="N34" i="1"/>
  <c r="J34" i="1"/>
  <c r="K34" i="1" s="1"/>
  <c r="I34" i="1"/>
  <c r="H34" i="1"/>
  <c r="E34" i="1"/>
  <c r="S33" i="1"/>
  <c r="R33" i="1"/>
  <c r="T33" i="1" s="1"/>
  <c r="Q33" i="1"/>
  <c r="N33" i="1"/>
  <c r="J33" i="1"/>
  <c r="K33" i="1" s="1"/>
  <c r="I33" i="1"/>
  <c r="H33" i="1"/>
  <c r="E33" i="1"/>
  <c r="S32" i="1"/>
  <c r="R32" i="1"/>
  <c r="T32" i="1" s="1"/>
  <c r="Q32" i="1"/>
  <c r="N32" i="1"/>
  <c r="J32" i="1"/>
  <c r="K32" i="1" s="1"/>
  <c r="I32" i="1"/>
  <c r="H32" i="1"/>
  <c r="E32" i="1"/>
  <c r="T31" i="1"/>
  <c r="S31" i="1"/>
  <c r="R31" i="1"/>
  <c r="Q31" i="1"/>
  <c r="N31" i="1"/>
  <c r="J31" i="1"/>
  <c r="I31" i="1"/>
  <c r="K31" i="1" s="1"/>
  <c r="H31" i="1"/>
  <c r="E31" i="1"/>
  <c r="T30" i="1"/>
  <c r="S30" i="1"/>
  <c r="R30" i="1"/>
  <c r="Q30" i="1"/>
  <c r="N30" i="1"/>
  <c r="J30" i="1"/>
  <c r="K30" i="1" s="1"/>
  <c r="I30" i="1"/>
  <c r="H30" i="1"/>
  <c r="E30" i="1"/>
  <c r="S29" i="1"/>
  <c r="R29" i="1"/>
  <c r="T29" i="1" s="1"/>
  <c r="Q29" i="1"/>
  <c r="N29" i="1"/>
  <c r="J29" i="1"/>
  <c r="K29" i="1" s="1"/>
  <c r="I29" i="1"/>
  <c r="H29" i="1"/>
  <c r="E29" i="1"/>
  <c r="S28" i="1"/>
  <c r="R28" i="1"/>
  <c r="T28" i="1" s="1"/>
  <c r="Q28" i="1"/>
  <c r="N28" i="1"/>
  <c r="J28" i="1"/>
  <c r="K28" i="1" s="1"/>
  <c r="I28" i="1"/>
  <c r="H28" i="1"/>
  <c r="E28" i="1"/>
  <c r="T27" i="1"/>
  <c r="S27" i="1"/>
  <c r="R27" i="1"/>
  <c r="Q27" i="1"/>
  <c r="N27" i="1"/>
  <c r="J27" i="1"/>
  <c r="I27" i="1"/>
  <c r="K27" i="1" s="1"/>
  <c r="H27" i="1"/>
  <c r="E27" i="1"/>
  <c r="T26" i="1"/>
  <c r="S26" i="1"/>
  <c r="R26" i="1"/>
  <c r="Q26" i="1"/>
  <c r="N26" i="1"/>
  <c r="J26" i="1"/>
  <c r="K26" i="1" s="1"/>
  <c r="I26" i="1"/>
  <c r="H26" i="1"/>
  <c r="E26" i="1"/>
  <c r="T25" i="1"/>
  <c r="S25" i="1"/>
  <c r="R25" i="1"/>
  <c r="Q25" i="1"/>
  <c r="N25" i="1"/>
  <c r="J25" i="1"/>
  <c r="K25" i="1" s="1"/>
  <c r="I25" i="1"/>
  <c r="H25" i="1"/>
  <c r="E25" i="1"/>
  <c r="S24" i="1"/>
  <c r="R24" i="1"/>
  <c r="T24" i="1" s="1"/>
  <c r="Q24" i="1"/>
  <c r="N24" i="1"/>
  <c r="J24" i="1"/>
  <c r="K24" i="1" s="1"/>
  <c r="I24" i="1"/>
  <c r="H24" i="1"/>
  <c r="E24" i="1"/>
  <c r="T23" i="1"/>
  <c r="S23" i="1"/>
  <c r="R23" i="1"/>
  <c r="Q23" i="1"/>
  <c r="N23" i="1"/>
  <c r="J23" i="1"/>
  <c r="I23" i="1"/>
  <c r="K23" i="1" s="1"/>
  <c r="H23" i="1"/>
  <c r="E23" i="1"/>
  <c r="T22" i="1"/>
  <c r="S22" i="1"/>
  <c r="R22" i="1"/>
  <c r="Q22" i="1"/>
  <c r="N22" i="1"/>
  <c r="J22" i="1"/>
  <c r="K22" i="1" s="1"/>
  <c r="I22" i="1"/>
  <c r="H22" i="1"/>
  <c r="E22" i="1"/>
  <c r="S21" i="1"/>
  <c r="R21" i="1"/>
  <c r="T21" i="1" s="1"/>
  <c r="Q21" i="1"/>
  <c r="N21" i="1"/>
  <c r="J21" i="1"/>
  <c r="K21" i="1" s="1"/>
  <c r="I21" i="1"/>
  <c r="H21" i="1"/>
  <c r="E21" i="1"/>
  <c r="S20" i="1"/>
  <c r="R20" i="1"/>
  <c r="T20" i="1" s="1"/>
  <c r="Q20" i="1"/>
  <c r="N20" i="1"/>
  <c r="J20" i="1"/>
  <c r="K20" i="1" s="1"/>
  <c r="I20" i="1"/>
  <c r="H20" i="1"/>
  <c r="E20" i="1"/>
  <c r="T19" i="1"/>
  <c r="S19" i="1"/>
  <c r="R19" i="1"/>
  <c r="Q19" i="1"/>
  <c r="N19" i="1"/>
  <c r="J19" i="1"/>
  <c r="I19" i="1"/>
  <c r="K19" i="1" s="1"/>
  <c r="H19" i="1"/>
  <c r="E19" i="1"/>
  <c r="T18" i="1"/>
  <c r="S18" i="1"/>
  <c r="R18" i="1"/>
  <c r="Q18" i="1"/>
  <c r="N18" i="1"/>
  <c r="J18" i="1"/>
  <c r="K18" i="1" s="1"/>
  <c r="I18" i="1"/>
  <c r="H18" i="1"/>
  <c r="E18" i="1"/>
  <c r="S17" i="1"/>
  <c r="R17" i="1"/>
  <c r="T17" i="1" s="1"/>
  <c r="Q17" i="1"/>
  <c r="N17" i="1"/>
  <c r="J17" i="1"/>
  <c r="K17" i="1" s="1"/>
  <c r="I17" i="1"/>
  <c r="H17" i="1"/>
  <c r="E17" i="1"/>
  <c r="S16" i="1"/>
  <c r="R16" i="1"/>
  <c r="T16" i="1" s="1"/>
  <c r="Q16" i="1"/>
  <c r="N16" i="1"/>
  <c r="J16" i="1"/>
  <c r="K16" i="1" s="1"/>
  <c r="I16" i="1"/>
  <c r="H16" i="1"/>
  <c r="E16" i="1"/>
  <c r="T15" i="1"/>
  <c r="S15" i="1"/>
  <c r="R15" i="1"/>
  <c r="Q15" i="1"/>
  <c r="N15" i="1"/>
  <c r="J15" i="1"/>
  <c r="I15" i="1"/>
  <c r="K15" i="1" s="1"/>
  <c r="H15" i="1"/>
  <c r="E15" i="1"/>
  <c r="T14" i="1"/>
  <c r="S14" i="1"/>
  <c r="R14" i="1"/>
  <c r="Q14" i="1"/>
  <c r="N14" i="1"/>
  <c r="J14" i="1"/>
  <c r="K14" i="1" s="1"/>
  <c r="I14" i="1"/>
  <c r="H14" i="1"/>
  <c r="E14" i="1"/>
  <c r="S13" i="1"/>
  <c r="R13" i="1"/>
  <c r="T13" i="1" s="1"/>
  <c r="Q13" i="1"/>
  <c r="N13" i="1"/>
  <c r="J13" i="1"/>
  <c r="K13" i="1" s="1"/>
  <c r="I13" i="1"/>
  <c r="H13" i="1"/>
  <c r="E13" i="1"/>
  <c r="S12" i="1"/>
  <c r="R12" i="1"/>
  <c r="T12" i="1" s="1"/>
  <c r="Q12" i="1"/>
  <c r="N12" i="1"/>
  <c r="J12" i="1"/>
  <c r="K12" i="1" s="1"/>
  <c r="I12" i="1"/>
  <c r="H12" i="1"/>
  <c r="E12" i="1"/>
  <c r="T11" i="1"/>
  <c r="S11" i="1"/>
  <c r="R11" i="1"/>
  <c r="Q11" i="1"/>
  <c r="N11" i="1"/>
  <c r="J11" i="1"/>
  <c r="I11" i="1"/>
  <c r="K11" i="1" s="1"/>
  <c r="H11" i="1"/>
  <c r="E11" i="1"/>
  <c r="I5" i="1"/>
  <c r="H5" i="1"/>
  <c r="I4" i="1"/>
  <c r="H4" i="1"/>
  <c r="R72" i="1" l="1"/>
  <c r="I72" i="1"/>
  <c r="K52" i="1"/>
  <c r="E71" i="2"/>
  <c r="T52" i="1"/>
  <c r="H72" i="1"/>
  <c r="Q42" i="1"/>
  <c r="Q72" i="1" s="1"/>
  <c r="F72" i="1"/>
  <c r="J42" i="1"/>
  <c r="J72" i="1" s="1"/>
  <c r="S52" i="1"/>
  <c r="S42" i="1"/>
  <c r="S72" i="1" s="1"/>
  <c r="S70" i="1"/>
  <c r="K42" i="1" l="1"/>
  <c r="K72" i="1" s="1"/>
  <c r="T42" i="1"/>
  <c r="T72" i="1" s="1"/>
</calcChain>
</file>

<file path=xl/sharedStrings.xml><?xml version="1.0" encoding="utf-8"?>
<sst xmlns="http://schemas.openxmlformats.org/spreadsheetml/2006/main" count="147" uniqueCount="87">
  <si>
    <t>TABEL 13</t>
  </si>
  <si>
    <t xml:space="preserve"> </t>
  </si>
  <si>
    <t>JUMLAH TENAGA MEDIS DI FASILITAS KESEHATAN</t>
  </si>
  <si>
    <t>NO</t>
  </si>
  <si>
    <t>UNIT KERJA</t>
  </si>
  <si>
    <t xml:space="preserve">DR SPESIALIS </t>
  </si>
  <si>
    <t>DOKTER</t>
  </si>
  <si>
    <t>TOTAL</t>
  </si>
  <si>
    <t xml:space="preserve">DOKTER GIGI </t>
  </si>
  <si>
    <t xml:space="preserve">DOKTER
GIGI SPESIALIS </t>
  </si>
  <si>
    <t>L</t>
  </si>
  <si>
    <t>P</t>
  </si>
  <si>
    <t>L+P</t>
  </si>
  <si>
    <t>A</t>
  </si>
  <si>
    <t>PUSKESMAS</t>
  </si>
  <si>
    <t>Ngrayun</t>
  </si>
  <si>
    <t>Slahung</t>
  </si>
  <si>
    <t>Nailan</t>
  </si>
  <si>
    <t>Bungkal</t>
  </si>
  <si>
    <t>Sambit</t>
  </si>
  <si>
    <t>Wringinanom</t>
  </si>
  <si>
    <t>Sawoo</t>
  </si>
  <si>
    <t>Bondrang</t>
  </si>
  <si>
    <t>Sooko</t>
  </si>
  <si>
    <t>Pudak</t>
  </si>
  <si>
    <t>Pulung</t>
  </si>
  <si>
    <t>Kesugihan</t>
  </si>
  <si>
    <t>Mlarak</t>
  </si>
  <si>
    <t>Siman</t>
  </si>
  <si>
    <t>Ronowijayan</t>
  </si>
  <si>
    <t>Jetis</t>
  </si>
  <si>
    <t>Balong</t>
  </si>
  <si>
    <t>Kauman</t>
  </si>
  <si>
    <t>Ngrandu</t>
  </si>
  <si>
    <t>Jambon</t>
  </si>
  <si>
    <t>Badegan</t>
  </si>
  <si>
    <t>Sampung</t>
  </si>
  <si>
    <t>Kunti</t>
  </si>
  <si>
    <t>Sukorejo</t>
  </si>
  <si>
    <t>Po. Utara</t>
  </si>
  <si>
    <t>Po. Selatan</t>
  </si>
  <si>
    <t>Babadan</t>
  </si>
  <si>
    <t>Sukosari</t>
  </si>
  <si>
    <t>Jenangan</t>
  </si>
  <si>
    <t>Setono</t>
  </si>
  <si>
    <t>Ngebel</t>
  </si>
  <si>
    <t>TOTAL PUSKESMAS</t>
  </si>
  <si>
    <t>B</t>
  </si>
  <si>
    <t>RUMAH SAKIT</t>
  </si>
  <si>
    <t>RSUD Dr. Harjono S.</t>
  </si>
  <si>
    <t>RSUD Bantarangin</t>
  </si>
  <si>
    <t>RSU 'Aisyiyah Ponorogo</t>
  </si>
  <si>
    <t>RSU Darmayu Ponorogo</t>
  </si>
  <si>
    <t>RSU Muslimat</t>
  </si>
  <si>
    <t>RSU Muhammadiyah</t>
  </si>
  <si>
    <t>RSU Griya Waluya</t>
  </si>
  <si>
    <t>RSU Yasyfin</t>
  </si>
  <si>
    <t>TOTAL RUMAH SAKIT</t>
  </si>
  <si>
    <t>C</t>
  </si>
  <si>
    <t>SARANA FASILITAS PELAYANAN KESEHATAN LAINNYA</t>
  </si>
  <si>
    <t>Klinik</t>
  </si>
  <si>
    <t>Praktek Nakes Mandiri</t>
  </si>
  <si>
    <t>Sarana Kefarmasian dan Alkes</t>
  </si>
  <si>
    <t>Dinas Kesehatan</t>
  </si>
  <si>
    <t>Laboratorium Kesehatan</t>
  </si>
  <si>
    <t>Optik</t>
  </si>
  <si>
    <t>PSC 119</t>
  </si>
  <si>
    <t>UPT Transfusi Darah</t>
  </si>
  <si>
    <t>Balai Besar Kekarantinaan Kesehatan</t>
  </si>
  <si>
    <t>Balai Kesehatan Kulit, Kelamin dan Komestik</t>
  </si>
  <si>
    <t>Balai Pengobatan/ Kesehatan Masyarakat</t>
  </si>
  <si>
    <t>Institusi Diklat dan Pengembangan SDMK</t>
  </si>
  <si>
    <t>Institusi Pendidikan Tenaga Kesehatan</t>
  </si>
  <si>
    <t>Pengobatan Tradisional</t>
  </si>
  <si>
    <t>Pusat Pelayanan Kesehatan Gigi dan Mulut</t>
  </si>
  <si>
    <t>Fasyankes lainnya</t>
  </si>
  <si>
    <t>TOTAL SARANA FASYANKES LAINNYA</t>
  </si>
  <si>
    <t>JUMLAH BERDASARKAN PELAYANAN (A+B+C)</t>
  </si>
  <si>
    <t>JUMLAH BERDASARKAN WILAYAH (STR)</t>
  </si>
  <si>
    <t>RASIO TERHADAP 100.000 PENDUDUK</t>
  </si>
  <si>
    <t>Sumber: Bidang SDK</t>
  </si>
  <si>
    <t>Keterangan : - Tenaga kesehatan termasuk yang memiliki ijazah pasca sarjana dan doktor</t>
  </si>
  <si>
    <t xml:space="preserve">a. Pada perhitungan jumlah rasio di tingkat kabupaten/kota terhitung berdasarkan STR yang memberikan pelayanan kesehatan di fasilitas kesehatan, baik di Puskesmas, Rumah Sakit, dan sarana pelayanan kesehatan lain di suatu wilayah per 100.000 penduduk. </t>
  </si>
  <si>
    <t>TABEL  14</t>
  </si>
  <si>
    <t>JUMLAH TENAGA TENAGA KEPERAWATAN DAN TENAGA KEBIDANAN DI FASILITAS KESEHATAN</t>
  </si>
  <si>
    <t>TENAGA KEPERAWATAN</t>
  </si>
  <si>
    <t>TENAGA KEBIDANAN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</si>
</sst>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</font>
    <font>
      <sz val="12"/>
      <color theme="1"/>
      <name val="Arial"/>
    </font>
    <font>
      <sz val="11"/>
      <name val="Calibri"/>
    </font>
    <font>
      <b/>
      <i/>
      <sz val="12"/>
      <color theme="1"/>
      <name val="Arial"/>
    </font>
    <font>
      <sz val="12"/>
      <color rgb="FF000000"/>
      <name val="Arial"/>
    </font>
    <font>
      <sz val="12"/>
      <color rgb="FFFF0000"/>
      <name val="Arial"/>
    </font>
    <font>
      <b/>
      <sz val="12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EA9D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37" fontId="5" fillId="0" borderId="9" xfId="0" applyNumberFormat="1" applyFont="1" applyBorder="1" applyAlignment="1">
      <alignment horizontal="right" vertical="center"/>
    </xf>
    <xf numFmtId="37" fontId="5" fillId="0" borderId="13" xfId="0" applyNumberFormat="1" applyFont="1" applyBorder="1" applyAlignment="1">
      <alignment horizontal="right" vertical="center"/>
    </xf>
    <xf numFmtId="37" fontId="2" fillId="0" borderId="9" xfId="0" applyNumberFormat="1" applyFont="1" applyBorder="1" applyAlignment="1">
      <alignment horizontal="right" vertical="center"/>
    </xf>
    <xf numFmtId="37" fontId="5" fillId="0" borderId="8" xfId="0" applyNumberFormat="1" applyFont="1" applyBorder="1" applyAlignment="1">
      <alignment horizontal="right" vertical="center"/>
    </xf>
    <xf numFmtId="37" fontId="5" fillId="0" borderId="14" xfId="0" applyNumberFormat="1" applyFont="1" applyBorder="1" applyAlignment="1">
      <alignment horizontal="right" vertical="center"/>
    </xf>
    <xf numFmtId="0" fontId="1" fillId="2" borderId="9" xfId="0" applyFont="1" applyFill="1" applyBorder="1" applyAlignment="1">
      <alignment vertical="center"/>
    </xf>
    <xf numFmtId="37" fontId="1" fillId="0" borderId="9" xfId="0" applyNumberFormat="1" applyFont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/>
    </xf>
    <xf numFmtId="0" fontId="5" fillId="2" borderId="9" xfId="0" applyFont="1" applyFill="1" applyBorder="1"/>
    <xf numFmtId="0" fontId="1" fillId="2" borderId="9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2" fillId="0" borderId="9" xfId="0" applyFont="1" applyBorder="1" applyAlignment="1">
      <alignment horizontal="right" vertical="center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vertical="top" wrapText="1"/>
    </xf>
    <xf numFmtId="0" fontId="5" fillId="0" borderId="9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8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37" fontId="1" fillId="0" borderId="9" xfId="0" applyNumberFormat="1" applyFont="1" applyBorder="1" applyAlignment="1">
      <alignment horizontal="right" vertical="center" wrapText="1"/>
    </xf>
    <xf numFmtId="37" fontId="1" fillId="0" borderId="11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2" borderId="0" xfId="0" applyFont="1" applyFill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7" fillId="0" borderId="0" xfId="0" quotePrefix="1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2" fontId="7" fillId="0" borderId="1" xfId="0" applyNumberFormat="1" applyFont="1" applyBorder="1" applyAlignment="1">
      <alignment horizontal="center" vertical="center" wrapText="1"/>
    </xf>
    <xf numFmtId="0" fontId="9" fillId="0" borderId="8" xfId="0" applyFont="1" applyBorder="1"/>
    <xf numFmtId="2" fontId="7" fillId="0" borderId="8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/>
    </xf>
    <xf numFmtId="1" fontId="10" fillId="0" borderId="9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left" vertical="center"/>
    </xf>
    <xf numFmtId="1" fontId="10" fillId="0" borderId="12" xfId="0" applyNumberFormat="1" applyFont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8" fillId="0" borderId="9" xfId="0" applyNumberFormat="1" applyFont="1" applyBorder="1" applyAlignment="1">
      <alignment vertical="center"/>
    </xf>
    <xf numFmtId="3" fontId="11" fillId="0" borderId="9" xfId="0" applyNumberFormat="1" applyFont="1" applyBorder="1" applyAlignment="1">
      <alignment horizontal="right" vertical="center"/>
    </xf>
    <xf numFmtId="3" fontId="11" fillId="0" borderId="13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3" fontId="11" fillId="0" borderId="8" xfId="0" applyNumberFormat="1" applyFont="1" applyBorder="1" applyAlignment="1">
      <alignment horizontal="right" vertical="center"/>
    </xf>
    <xf numFmtId="3" fontId="11" fillId="0" borderId="14" xfId="0" applyNumberFormat="1" applyFont="1" applyBorder="1" applyAlignment="1">
      <alignment horizontal="right" vertical="center"/>
    </xf>
    <xf numFmtId="2" fontId="8" fillId="0" borderId="9" xfId="0" applyNumberFormat="1" applyFont="1" applyBorder="1" applyAlignment="1">
      <alignment vertical="center"/>
    </xf>
    <xf numFmtId="2" fontId="7" fillId="0" borderId="9" xfId="0" applyNumberFormat="1" applyFont="1" applyBorder="1" applyAlignment="1">
      <alignment vertical="center"/>
    </xf>
    <xf numFmtId="3" fontId="7" fillId="0" borderId="9" xfId="0" applyNumberFormat="1" applyFont="1" applyBorder="1" applyAlignment="1">
      <alignment horizontal="right" vertical="center"/>
    </xf>
    <xf numFmtId="2" fontId="7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top" wrapText="1"/>
    </xf>
    <xf numFmtId="0" fontId="11" fillId="3" borderId="9" xfId="0" applyFont="1" applyFill="1" applyBorder="1"/>
    <xf numFmtId="0" fontId="12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0" fontId="8" fillId="0" borderId="9" xfId="0" applyFont="1" applyBorder="1" applyAlignment="1">
      <alignment horizontal="right" vertical="center" wrapText="1"/>
    </xf>
    <xf numFmtId="0" fontId="8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 wrapText="1"/>
    </xf>
    <xf numFmtId="0" fontId="7" fillId="0" borderId="15" xfId="0" applyFont="1" applyBorder="1" applyAlignment="1">
      <alignment vertical="center" wrapText="1"/>
    </xf>
    <xf numFmtId="0" fontId="9" fillId="0" borderId="13" xfId="0" applyFont="1" applyBorder="1"/>
    <xf numFmtId="3" fontId="7" fillId="0" borderId="9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2" fontId="7" fillId="0" borderId="9" xfId="0" applyNumberFormat="1" applyFont="1" applyBorder="1" applyAlignment="1">
      <alignment horizontal="right" vertical="center" wrapText="1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74</xdr:row>
      <xdr:rowOff>0</xdr:rowOff>
    </xdr:from>
    <xdr:ext cx="0" cy="200025"/>
    <xdr:grpSp>
      <xdr:nvGrpSpPr>
        <xdr:cNvPr id="2" name="Shape 2">
          <a:extLst>
            <a:ext uri="{FF2B5EF4-FFF2-40B4-BE49-F238E27FC236}">
              <a16:creationId xmlns:a16="http://schemas.microsoft.com/office/drawing/2014/main" id="{4F634C38-8104-4A1F-8010-8ACF04FEF997}"/>
            </a:ext>
          </a:extLst>
        </xdr:cNvPr>
        <xdr:cNvGrpSpPr/>
      </xdr:nvGrpSpPr>
      <xdr:grpSpPr>
        <a:xfrm>
          <a:off x="2200275" y="16544925"/>
          <a:ext cx="0" cy="200025"/>
          <a:chOff x="5346000" y="3679988"/>
          <a:chExt cx="0" cy="20002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AFAEEB12-C8AA-4D18-AC35-24AFA779B010}"/>
              </a:ext>
            </a:extLst>
          </xdr:cNvPr>
          <xdr:cNvGrpSpPr/>
        </xdr:nvGrpSpPr>
        <xdr:grpSpPr>
          <a:xfrm>
            <a:off x="5346000" y="3679988"/>
            <a:ext cx="0" cy="200025"/>
            <a:chOff x="175" y="611"/>
            <a:chExt cx="8" cy="4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A88199DB-F0A1-4D9A-9B36-21666A80DC30}"/>
                </a:ext>
              </a:extLst>
            </xdr:cNvPr>
            <xdr:cNvSpPr/>
          </xdr:nvSpPr>
          <xdr:spPr>
            <a:xfrm>
              <a:off x="175" y="611"/>
              <a:ext cx="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666C2EC7-51E7-4EDA-AB19-98E657CAB906}"/>
                </a:ext>
              </a:extLst>
            </xdr:cNvPr>
            <xdr:cNvCxnSpPr/>
          </xdr:nvCxnSpPr>
          <xdr:spPr>
            <a:xfrm>
              <a:off x="175" y="611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  <xdr:cxnSp macro="">
          <xdr:nvCxnSpPr>
            <xdr:cNvPr id="6" name="Shape 6">
              <a:extLst>
                <a:ext uri="{FF2B5EF4-FFF2-40B4-BE49-F238E27FC236}">
                  <a16:creationId xmlns:a16="http://schemas.microsoft.com/office/drawing/2014/main" id="{FE587006-0726-4734-9641-6C84A5EA7ED3}"/>
                </a:ext>
              </a:extLst>
            </xdr:cNvPr>
            <xdr:cNvCxnSpPr/>
          </xdr:nvCxnSpPr>
          <xdr:spPr>
            <a:xfrm>
              <a:off x="175" y="615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</xdr:grpSp>
    </xdr:grp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SUNGRAM/SADAP/PROFILKES_KAB%20PONOROGO_2024_1505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>
        <row r="28">
          <cell r="E28">
            <v>962941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Ngrayun</v>
          </cell>
        </row>
        <row r="10">
          <cell r="C10" t="str">
            <v>Slahung</v>
          </cell>
        </row>
        <row r="11">
          <cell r="C11" t="str">
            <v>Nailan</v>
          </cell>
        </row>
        <row r="12">
          <cell r="C12" t="str">
            <v>Bungkal</v>
          </cell>
        </row>
        <row r="13">
          <cell r="C13" t="str">
            <v>Sambit</v>
          </cell>
        </row>
        <row r="14">
          <cell r="C14" t="str">
            <v>Wringinanom</v>
          </cell>
        </row>
        <row r="15">
          <cell r="C15" t="str">
            <v>Sawoo</v>
          </cell>
        </row>
        <row r="16">
          <cell r="C16" t="str">
            <v>Bondrang</v>
          </cell>
        </row>
        <row r="17">
          <cell r="C17" t="str">
            <v>Sooko</v>
          </cell>
        </row>
        <row r="18">
          <cell r="C18" t="str">
            <v>Pudak</v>
          </cell>
        </row>
        <row r="19">
          <cell r="C19" t="str">
            <v>Pulung</v>
          </cell>
        </row>
        <row r="20">
          <cell r="C20" t="str">
            <v>Kesugihan</v>
          </cell>
        </row>
        <row r="21">
          <cell r="C21" t="str">
            <v>Mlarak</v>
          </cell>
        </row>
        <row r="22">
          <cell r="C22" t="str">
            <v>Siman</v>
          </cell>
        </row>
        <row r="23">
          <cell r="C23" t="str">
            <v>Ronowijayan</v>
          </cell>
        </row>
        <row r="24">
          <cell r="C24" t="str">
            <v>Jetis</v>
          </cell>
        </row>
        <row r="25">
          <cell r="C25" t="str">
            <v>Balong</v>
          </cell>
        </row>
        <row r="26">
          <cell r="C26" t="str">
            <v>Kauman</v>
          </cell>
        </row>
        <row r="27">
          <cell r="C27" t="str">
            <v>Ngrandu</v>
          </cell>
        </row>
        <row r="28">
          <cell r="C28" t="str">
            <v>Jambon</v>
          </cell>
        </row>
        <row r="29">
          <cell r="C29" t="str">
            <v>Badegan</v>
          </cell>
        </row>
        <row r="30">
          <cell r="C30" t="str">
            <v>Sampung</v>
          </cell>
        </row>
        <row r="31">
          <cell r="C31" t="str">
            <v>Kunti</v>
          </cell>
        </row>
        <row r="32">
          <cell r="C32" t="str">
            <v>Sukorejo</v>
          </cell>
        </row>
        <row r="33">
          <cell r="C33" t="str">
            <v>Po. Utara</v>
          </cell>
        </row>
        <row r="34">
          <cell r="C34" t="str">
            <v>Po. Selatan</v>
          </cell>
        </row>
        <row r="35">
          <cell r="C35" t="str">
            <v>Babadan</v>
          </cell>
        </row>
        <row r="36">
          <cell r="C36" t="str">
            <v>Sukosari</v>
          </cell>
        </row>
        <row r="37">
          <cell r="C37" t="str">
            <v>Jenangan</v>
          </cell>
        </row>
        <row r="38">
          <cell r="C38" t="str">
            <v>Setono</v>
          </cell>
        </row>
        <row r="39">
          <cell r="C39" t="str">
            <v>Ngebel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2FEA3-EC2E-4E09-AD98-E4A992E34D43}">
  <sheetPr>
    <pageSetUpPr fitToPage="1"/>
  </sheetPr>
  <dimension ref="A1:AC1006"/>
  <sheetViews>
    <sheetView tabSelected="1" workbookViewId="0">
      <pane ySplit="11" topLeftCell="A12" activePane="bottomLeft" state="frozen"/>
      <selection activeCell="B61" sqref="B61"/>
      <selection pane="bottomLeft" activeCell="B61" sqref="B61"/>
    </sheetView>
  </sheetViews>
  <sheetFormatPr defaultColWidth="14.42578125" defaultRowHeight="15" customHeight="1"/>
  <cols>
    <col min="1" max="1" width="5.7109375" style="3" customWidth="1"/>
    <col min="2" max="2" width="27.28515625" style="3" customWidth="1"/>
    <col min="3" max="20" width="7.7109375" style="3" customWidth="1"/>
    <col min="21" max="29" width="9.140625" style="3" customWidth="1"/>
    <col min="30" max="16384" width="14.42578125" style="3"/>
  </cols>
  <sheetData>
    <row r="1" spans="1:29" ht="15.75" customHeight="1">
      <c r="A1" s="1" t="s">
        <v>0</v>
      </c>
      <c r="B1" s="2"/>
      <c r="C1" s="2"/>
      <c r="D1" s="2"/>
      <c r="E1" s="2"/>
      <c r="F1" s="2" t="s">
        <v>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5.7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2"/>
      <c r="V3" s="2"/>
      <c r="W3" s="2"/>
      <c r="X3" s="2"/>
      <c r="Y3" s="2"/>
      <c r="Z3" s="2"/>
      <c r="AA3" s="2"/>
      <c r="AB3" s="2"/>
      <c r="AC3" s="2"/>
    </row>
    <row r="4" spans="1:29" ht="15.75" customHeight="1">
      <c r="A4" s="6"/>
      <c r="B4" s="6"/>
      <c r="C4" s="6"/>
      <c r="D4" s="6"/>
      <c r="E4" s="6"/>
      <c r="F4" s="6"/>
      <c r="G4" s="6"/>
      <c r="H4" s="7" t="str">
        <f>'[1]1. Luas Wilayah'!E5</f>
        <v>KABUPATEN</v>
      </c>
      <c r="I4" s="8" t="str">
        <f>'[1]1. Luas Wilayah'!F5</f>
        <v>PONOROGO</v>
      </c>
      <c r="J4" s="8"/>
      <c r="K4" s="8"/>
      <c r="L4" s="8"/>
      <c r="M4" s="8"/>
      <c r="N4" s="9"/>
      <c r="O4" s="8"/>
      <c r="P4" s="8"/>
      <c r="Q4" s="9"/>
      <c r="R4" s="6"/>
      <c r="S4" s="8"/>
      <c r="T4" s="8"/>
      <c r="U4" s="2"/>
      <c r="V4" s="2"/>
      <c r="W4" s="2"/>
      <c r="X4" s="2"/>
      <c r="Y4" s="2"/>
      <c r="Z4" s="2"/>
      <c r="AA4" s="2"/>
      <c r="AB4" s="2"/>
      <c r="AC4" s="2"/>
    </row>
    <row r="5" spans="1:29" ht="15.75" customHeight="1">
      <c r="A5" s="6"/>
      <c r="B5" s="6"/>
      <c r="C5" s="6"/>
      <c r="D5" s="6"/>
      <c r="E5" s="6"/>
      <c r="F5" s="6"/>
      <c r="G5" s="6"/>
      <c r="H5" s="7" t="str">
        <f>'[1]1. Luas Wilayah'!E6</f>
        <v>TAHUN</v>
      </c>
      <c r="I5" s="8">
        <f>'[1]1. Luas Wilayah'!F6</f>
        <v>2024</v>
      </c>
      <c r="J5" s="8"/>
      <c r="K5" s="8"/>
      <c r="L5" s="8"/>
      <c r="M5" s="8"/>
      <c r="N5" s="9"/>
      <c r="O5" s="8"/>
      <c r="P5" s="8"/>
      <c r="Q5" s="9"/>
      <c r="R5" s="6"/>
      <c r="S5" s="8"/>
      <c r="T5" s="8"/>
      <c r="U5" s="2"/>
      <c r="V5" s="2"/>
      <c r="W5" s="2"/>
      <c r="X5" s="2"/>
      <c r="Y5" s="2"/>
      <c r="Z5" s="2"/>
      <c r="AA5" s="2"/>
      <c r="AB5" s="2"/>
      <c r="AC5" s="2"/>
    </row>
    <row r="6" spans="1:29" ht="15.75" customHeight="1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2"/>
      <c r="V6" s="2"/>
      <c r="W6" s="2"/>
      <c r="X6" s="2"/>
      <c r="Y6" s="2"/>
      <c r="Z6" s="2"/>
      <c r="AA6" s="2"/>
      <c r="AB6" s="2"/>
      <c r="AC6" s="2"/>
    </row>
    <row r="7" spans="1:29" ht="30" customHeight="1">
      <c r="A7" s="11" t="s">
        <v>3</v>
      </c>
      <c r="B7" s="11" t="s">
        <v>4</v>
      </c>
      <c r="C7" s="12" t="s">
        <v>5</v>
      </c>
      <c r="D7" s="13"/>
      <c r="E7" s="14"/>
      <c r="F7" s="12" t="s">
        <v>6</v>
      </c>
      <c r="G7" s="13"/>
      <c r="H7" s="14"/>
      <c r="I7" s="15" t="s">
        <v>7</v>
      </c>
      <c r="J7" s="16"/>
      <c r="K7" s="17"/>
      <c r="L7" s="12" t="s">
        <v>8</v>
      </c>
      <c r="M7" s="13"/>
      <c r="N7" s="14"/>
      <c r="O7" s="12" t="s">
        <v>9</v>
      </c>
      <c r="P7" s="13"/>
      <c r="Q7" s="14"/>
      <c r="R7" s="15" t="s">
        <v>7</v>
      </c>
      <c r="S7" s="16"/>
      <c r="T7" s="17"/>
      <c r="U7" s="2"/>
      <c r="V7" s="2"/>
      <c r="W7" s="2"/>
      <c r="X7" s="2"/>
      <c r="Y7" s="2"/>
      <c r="Z7" s="2"/>
      <c r="AA7" s="2"/>
      <c r="AB7" s="2"/>
      <c r="AC7" s="2"/>
    </row>
    <row r="8" spans="1:29" ht="15.75" customHeight="1">
      <c r="A8" s="18"/>
      <c r="B8" s="18"/>
      <c r="C8" s="19" t="s">
        <v>10</v>
      </c>
      <c r="D8" s="19" t="s">
        <v>11</v>
      </c>
      <c r="E8" s="19" t="s">
        <v>12</v>
      </c>
      <c r="F8" s="19" t="s">
        <v>10</v>
      </c>
      <c r="G8" s="19" t="s">
        <v>11</v>
      </c>
      <c r="H8" s="19" t="s">
        <v>12</v>
      </c>
      <c r="I8" s="20" t="s">
        <v>10</v>
      </c>
      <c r="J8" s="20" t="s">
        <v>11</v>
      </c>
      <c r="K8" s="20" t="s">
        <v>12</v>
      </c>
      <c r="L8" s="19" t="s">
        <v>10</v>
      </c>
      <c r="M8" s="19" t="s">
        <v>11</v>
      </c>
      <c r="N8" s="19" t="s">
        <v>12</v>
      </c>
      <c r="O8" s="19" t="s">
        <v>10</v>
      </c>
      <c r="P8" s="19" t="s">
        <v>11</v>
      </c>
      <c r="Q8" s="19" t="s">
        <v>12</v>
      </c>
      <c r="R8" s="20" t="s">
        <v>10</v>
      </c>
      <c r="S8" s="20" t="s">
        <v>11</v>
      </c>
      <c r="T8" s="20" t="s">
        <v>12</v>
      </c>
      <c r="U8" s="2"/>
      <c r="V8" s="2"/>
      <c r="W8" s="2"/>
      <c r="X8" s="2"/>
      <c r="Y8" s="2"/>
      <c r="Z8" s="2"/>
      <c r="AA8" s="2"/>
      <c r="AB8" s="2"/>
      <c r="AC8" s="2"/>
    </row>
    <row r="9" spans="1:29" ht="15.75" customHeight="1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1">
        <v>12</v>
      </c>
      <c r="M9" s="21">
        <v>13</v>
      </c>
      <c r="N9" s="21">
        <v>14</v>
      </c>
      <c r="O9" s="21">
        <v>15</v>
      </c>
      <c r="P9" s="21">
        <v>16</v>
      </c>
      <c r="Q9" s="21">
        <v>17</v>
      </c>
      <c r="R9" s="21">
        <v>18</v>
      </c>
      <c r="S9" s="21">
        <v>19</v>
      </c>
      <c r="T9" s="21">
        <v>20</v>
      </c>
      <c r="U9" s="9"/>
      <c r="V9" s="6"/>
      <c r="W9" s="6"/>
      <c r="X9" s="6"/>
      <c r="Y9" s="6"/>
      <c r="Z9" s="6"/>
      <c r="AA9" s="6"/>
      <c r="AB9" s="6"/>
      <c r="AC9" s="6"/>
    </row>
    <row r="10" spans="1:29" ht="15.75" customHeight="1">
      <c r="A10" s="22" t="s">
        <v>13</v>
      </c>
      <c r="B10" s="23" t="s">
        <v>14</v>
      </c>
      <c r="C10" s="24"/>
      <c r="D10" s="24"/>
      <c r="E10" s="24"/>
      <c r="F10" s="24"/>
      <c r="G10" s="24"/>
      <c r="H10" s="25"/>
      <c r="I10" s="25"/>
      <c r="J10" s="25"/>
      <c r="K10" s="25"/>
      <c r="L10" s="25"/>
      <c r="M10" s="25"/>
      <c r="N10" s="25"/>
      <c r="O10" s="25"/>
      <c r="P10" s="25"/>
      <c r="Q10" s="24"/>
      <c r="R10" s="25"/>
      <c r="S10" s="25"/>
      <c r="T10" s="25"/>
      <c r="U10" s="9"/>
      <c r="V10" s="6"/>
      <c r="W10" s="6"/>
      <c r="X10" s="6"/>
      <c r="Y10" s="6"/>
      <c r="Z10" s="6"/>
      <c r="AA10" s="6"/>
      <c r="AB10" s="6"/>
      <c r="AC10" s="6"/>
    </row>
    <row r="11" spans="1:29" ht="15" customHeight="1">
      <c r="A11" s="26">
        <v>1</v>
      </c>
      <c r="B11" s="27" t="s">
        <v>15</v>
      </c>
      <c r="C11" s="28">
        <v>0</v>
      </c>
      <c r="D11" s="29">
        <v>0</v>
      </c>
      <c r="E11" s="30">
        <f t="shared" ref="E11:E41" si="0">SUM(C11:D11)</f>
        <v>0</v>
      </c>
      <c r="F11" s="28">
        <v>2</v>
      </c>
      <c r="G11" s="29">
        <v>0</v>
      </c>
      <c r="H11" s="30">
        <f t="shared" ref="H11:H41" si="1">SUM(F11:G11)</f>
        <v>2</v>
      </c>
      <c r="I11" s="30">
        <f t="shared" ref="I11:J26" si="2">C11+F11</f>
        <v>2</v>
      </c>
      <c r="J11" s="30">
        <f t="shared" si="2"/>
        <v>0</v>
      </c>
      <c r="K11" s="30">
        <f t="shared" ref="K11:K41" si="3">SUM(I11:J11)</f>
        <v>2</v>
      </c>
      <c r="L11" s="28">
        <v>0</v>
      </c>
      <c r="M11" s="29">
        <v>1</v>
      </c>
      <c r="N11" s="30">
        <f t="shared" ref="N11:N41" si="4">SUM(L11:M11)</f>
        <v>1</v>
      </c>
      <c r="O11" s="28">
        <v>0</v>
      </c>
      <c r="P11" s="29">
        <v>0</v>
      </c>
      <c r="Q11" s="30">
        <f t="shared" ref="Q11:Q41" si="5">SUM(O11:P11)</f>
        <v>0</v>
      </c>
      <c r="R11" s="30">
        <f t="shared" ref="R11:S26" si="6">L11+O11</f>
        <v>0</v>
      </c>
      <c r="S11" s="30">
        <f t="shared" si="6"/>
        <v>1</v>
      </c>
      <c r="T11" s="30">
        <f t="shared" ref="T11:T41" si="7">SUM(R11:S11)</f>
        <v>1</v>
      </c>
      <c r="U11" s="2"/>
      <c r="V11" s="2"/>
      <c r="W11" s="2"/>
      <c r="X11" s="2"/>
      <c r="Y11" s="2"/>
      <c r="Z11" s="2"/>
      <c r="AA11" s="2"/>
      <c r="AB11" s="2"/>
      <c r="AC11" s="2"/>
    </row>
    <row r="12" spans="1:29" ht="15" customHeight="1">
      <c r="A12" s="26">
        <v>2</v>
      </c>
      <c r="B12" s="27" t="s">
        <v>16</v>
      </c>
      <c r="C12" s="31">
        <v>0</v>
      </c>
      <c r="D12" s="32">
        <v>0</v>
      </c>
      <c r="E12" s="30">
        <f t="shared" si="0"/>
        <v>0</v>
      </c>
      <c r="F12" s="31">
        <v>0</v>
      </c>
      <c r="G12" s="32">
        <v>2</v>
      </c>
      <c r="H12" s="30">
        <f t="shared" si="1"/>
        <v>2</v>
      </c>
      <c r="I12" s="30">
        <f t="shared" si="2"/>
        <v>0</v>
      </c>
      <c r="J12" s="30">
        <f t="shared" si="2"/>
        <v>2</v>
      </c>
      <c r="K12" s="30">
        <f t="shared" si="3"/>
        <v>2</v>
      </c>
      <c r="L12" s="31">
        <v>0</v>
      </c>
      <c r="M12" s="32">
        <v>1</v>
      </c>
      <c r="N12" s="30">
        <f t="shared" si="4"/>
        <v>1</v>
      </c>
      <c r="O12" s="31">
        <v>0</v>
      </c>
      <c r="P12" s="32">
        <v>0</v>
      </c>
      <c r="Q12" s="30">
        <f t="shared" si="5"/>
        <v>0</v>
      </c>
      <c r="R12" s="30">
        <f t="shared" si="6"/>
        <v>0</v>
      </c>
      <c r="S12" s="30">
        <f t="shared" si="6"/>
        <v>1</v>
      </c>
      <c r="T12" s="30">
        <f t="shared" si="7"/>
        <v>1</v>
      </c>
      <c r="U12" s="2"/>
      <c r="V12" s="2"/>
      <c r="W12" s="2"/>
      <c r="X12" s="2"/>
      <c r="Y12" s="2"/>
      <c r="Z12" s="2"/>
      <c r="AA12" s="2"/>
      <c r="AB12" s="2"/>
      <c r="AC12" s="2"/>
    </row>
    <row r="13" spans="1:29" ht="15" customHeight="1">
      <c r="A13" s="26">
        <v>3</v>
      </c>
      <c r="B13" s="27" t="s">
        <v>17</v>
      </c>
      <c r="C13" s="31">
        <v>0</v>
      </c>
      <c r="D13" s="32">
        <v>0</v>
      </c>
      <c r="E13" s="30">
        <f t="shared" si="0"/>
        <v>0</v>
      </c>
      <c r="F13" s="31">
        <v>0</v>
      </c>
      <c r="G13" s="32">
        <v>2</v>
      </c>
      <c r="H13" s="30">
        <f t="shared" si="1"/>
        <v>2</v>
      </c>
      <c r="I13" s="30">
        <f t="shared" si="2"/>
        <v>0</v>
      </c>
      <c r="J13" s="30">
        <f t="shared" si="2"/>
        <v>2</v>
      </c>
      <c r="K13" s="30">
        <f t="shared" si="3"/>
        <v>2</v>
      </c>
      <c r="L13" s="31">
        <v>0</v>
      </c>
      <c r="M13" s="32">
        <v>1</v>
      </c>
      <c r="N13" s="30">
        <f t="shared" si="4"/>
        <v>1</v>
      </c>
      <c r="O13" s="31">
        <v>0</v>
      </c>
      <c r="P13" s="32">
        <v>0</v>
      </c>
      <c r="Q13" s="30">
        <f t="shared" si="5"/>
        <v>0</v>
      </c>
      <c r="R13" s="30">
        <f t="shared" si="6"/>
        <v>0</v>
      </c>
      <c r="S13" s="30">
        <f t="shared" si="6"/>
        <v>1</v>
      </c>
      <c r="T13" s="30">
        <f t="shared" si="7"/>
        <v>1</v>
      </c>
      <c r="U13" s="2"/>
      <c r="V13" s="2"/>
      <c r="W13" s="2"/>
      <c r="X13" s="2"/>
      <c r="Y13" s="2"/>
      <c r="Z13" s="2"/>
      <c r="AA13" s="2"/>
      <c r="AB13" s="2"/>
      <c r="AC13" s="2"/>
    </row>
    <row r="14" spans="1:29" ht="15" customHeight="1">
      <c r="A14" s="26">
        <v>4</v>
      </c>
      <c r="B14" s="27" t="s">
        <v>18</v>
      </c>
      <c r="C14" s="31">
        <v>0</v>
      </c>
      <c r="D14" s="32">
        <v>0</v>
      </c>
      <c r="E14" s="30">
        <f t="shared" si="0"/>
        <v>0</v>
      </c>
      <c r="F14" s="31">
        <v>0</v>
      </c>
      <c r="G14" s="32">
        <v>2</v>
      </c>
      <c r="H14" s="30">
        <f t="shared" si="1"/>
        <v>2</v>
      </c>
      <c r="I14" s="30">
        <f t="shared" si="2"/>
        <v>0</v>
      </c>
      <c r="J14" s="30">
        <f t="shared" si="2"/>
        <v>2</v>
      </c>
      <c r="K14" s="30">
        <f t="shared" si="3"/>
        <v>2</v>
      </c>
      <c r="L14" s="31">
        <v>0</v>
      </c>
      <c r="M14" s="32">
        <v>1</v>
      </c>
      <c r="N14" s="30">
        <f t="shared" si="4"/>
        <v>1</v>
      </c>
      <c r="O14" s="31">
        <v>0</v>
      </c>
      <c r="P14" s="32">
        <v>0</v>
      </c>
      <c r="Q14" s="30">
        <f t="shared" si="5"/>
        <v>0</v>
      </c>
      <c r="R14" s="30">
        <f t="shared" si="6"/>
        <v>0</v>
      </c>
      <c r="S14" s="30">
        <f t="shared" si="6"/>
        <v>1</v>
      </c>
      <c r="T14" s="30">
        <f t="shared" si="7"/>
        <v>1</v>
      </c>
      <c r="U14" s="2"/>
      <c r="V14" s="2"/>
      <c r="W14" s="2"/>
      <c r="X14" s="2"/>
      <c r="Y14" s="2"/>
      <c r="Z14" s="2"/>
      <c r="AA14" s="2"/>
      <c r="AB14" s="2"/>
      <c r="AC14" s="2"/>
    </row>
    <row r="15" spans="1:29" ht="15" customHeight="1">
      <c r="A15" s="26">
        <v>5</v>
      </c>
      <c r="B15" s="27" t="s">
        <v>19</v>
      </c>
      <c r="C15" s="31">
        <v>0</v>
      </c>
      <c r="D15" s="32">
        <v>0</v>
      </c>
      <c r="E15" s="30">
        <f t="shared" si="0"/>
        <v>0</v>
      </c>
      <c r="F15" s="31">
        <v>0</v>
      </c>
      <c r="G15" s="32">
        <v>2</v>
      </c>
      <c r="H15" s="30">
        <f t="shared" si="1"/>
        <v>2</v>
      </c>
      <c r="I15" s="30">
        <f t="shared" si="2"/>
        <v>0</v>
      </c>
      <c r="J15" s="30">
        <f t="shared" si="2"/>
        <v>2</v>
      </c>
      <c r="K15" s="30">
        <f t="shared" si="3"/>
        <v>2</v>
      </c>
      <c r="L15" s="31">
        <v>1</v>
      </c>
      <c r="M15" s="32">
        <v>0</v>
      </c>
      <c r="N15" s="30">
        <f t="shared" si="4"/>
        <v>1</v>
      </c>
      <c r="O15" s="31">
        <v>0</v>
      </c>
      <c r="P15" s="32">
        <v>0</v>
      </c>
      <c r="Q15" s="30">
        <f t="shared" si="5"/>
        <v>0</v>
      </c>
      <c r="R15" s="30">
        <f t="shared" si="6"/>
        <v>1</v>
      </c>
      <c r="S15" s="30">
        <f t="shared" si="6"/>
        <v>0</v>
      </c>
      <c r="T15" s="30">
        <f t="shared" si="7"/>
        <v>1</v>
      </c>
      <c r="U15" s="2"/>
      <c r="V15" s="2"/>
      <c r="W15" s="2"/>
      <c r="X15" s="2"/>
      <c r="Y15" s="2"/>
      <c r="Z15" s="2"/>
      <c r="AA15" s="2"/>
      <c r="AB15" s="2"/>
      <c r="AC15" s="2"/>
    </row>
    <row r="16" spans="1:29" ht="15" customHeight="1">
      <c r="A16" s="26">
        <v>6</v>
      </c>
      <c r="B16" s="27" t="s">
        <v>20</v>
      </c>
      <c r="C16" s="31">
        <v>0</v>
      </c>
      <c r="D16" s="32">
        <v>0</v>
      </c>
      <c r="E16" s="30">
        <f t="shared" si="0"/>
        <v>0</v>
      </c>
      <c r="F16" s="31">
        <v>1</v>
      </c>
      <c r="G16" s="32">
        <v>0</v>
      </c>
      <c r="H16" s="30">
        <f t="shared" si="1"/>
        <v>1</v>
      </c>
      <c r="I16" s="30">
        <f t="shared" si="2"/>
        <v>1</v>
      </c>
      <c r="J16" s="30">
        <f t="shared" si="2"/>
        <v>0</v>
      </c>
      <c r="K16" s="30">
        <f t="shared" si="3"/>
        <v>1</v>
      </c>
      <c r="L16" s="31">
        <v>0</v>
      </c>
      <c r="M16" s="32">
        <v>1</v>
      </c>
      <c r="N16" s="30">
        <f t="shared" si="4"/>
        <v>1</v>
      </c>
      <c r="O16" s="31">
        <v>0</v>
      </c>
      <c r="P16" s="32">
        <v>0</v>
      </c>
      <c r="Q16" s="30">
        <f t="shared" si="5"/>
        <v>0</v>
      </c>
      <c r="R16" s="30">
        <f t="shared" si="6"/>
        <v>0</v>
      </c>
      <c r="S16" s="30">
        <f t="shared" si="6"/>
        <v>1</v>
      </c>
      <c r="T16" s="30">
        <f t="shared" si="7"/>
        <v>1</v>
      </c>
      <c r="U16" s="2"/>
      <c r="V16" s="2"/>
      <c r="W16" s="2"/>
      <c r="X16" s="2"/>
      <c r="Y16" s="2"/>
      <c r="Z16" s="2"/>
      <c r="AA16" s="2"/>
      <c r="AB16" s="2"/>
      <c r="AC16" s="2"/>
    </row>
    <row r="17" spans="1:29" ht="15" customHeight="1">
      <c r="A17" s="26">
        <v>7</v>
      </c>
      <c r="B17" s="27" t="s">
        <v>21</v>
      </c>
      <c r="C17" s="31">
        <v>0</v>
      </c>
      <c r="D17" s="32">
        <v>0</v>
      </c>
      <c r="E17" s="30">
        <f t="shared" si="0"/>
        <v>0</v>
      </c>
      <c r="F17" s="31">
        <v>0</v>
      </c>
      <c r="G17" s="32">
        <v>3</v>
      </c>
      <c r="H17" s="30">
        <f t="shared" si="1"/>
        <v>3</v>
      </c>
      <c r="I17" s="30">
        <f t="shared" si="2"/>
        <v>0</v>
      </c>
      <c r="J17" s="30">
        <f t="shared" si="2"/>
        <v>3</v>
      </c>
      <c r="K17" s="30">
        <f t="shared" si="3"/>
        <v>3</v>
      </c>
      <c r="L17" s="31">
        <v>0</v>
      </c>
      <c r="M17" s="32">
        <v>1</v>
      </c>
      <c r="N17" s="30">
        <f t="shared" si="4"/>
        <v>1</v>
      </c>
      <c r="O17" s="31">
        <v>0</v>
      </c>
      <c r="P17" s="32">
        <v>0</v>
      </c>
      <c r="Q17" s="30">
        <f t="shared" si="5"/>
        <v>0</v>
      </c>
      <c r="R17" s="30">
        <f t="shared" si="6"/>
        <v>0</v>
      </c>
      <c r="S17" s="30">
        <f t="shared" si="6"/>
        <v>1</v>
      </c>
      <c r="T17" s="30">
        <f t="shared" si="7"/>
        <v>1</v>
      </c>
      <c r="U17" s="2"/>
      <c r="V17" s="2"/>
      <c r="W17" s="2"/>
      <c r="X17" s="2"/>
      <c r="Y17" s="2"/>
      <c r="Z17" s="2"/>
      <c r="AA17" s="2"/>
      <c r="AB17" s="2"/>
      <c r="AC17" s="2"/>
    </row>
    <row r="18" spans="1:29" ht="15" customHeight="1">
      <c r="A18" s="26">
        <v>8</v>
      </c>
      <c r="B18" s="27" t="s">
        <v>22</v>
      </c>
      <c r="C18" s="31">
        <v>0</v>
      </c>
      <c r="D18" s="32">
        <v>0</v>
      </c>
      <c r="E18" s="30">
        <f t="shared" si="0"/>
        <v>0</v>
      </c>
      <c r="F18" s="31">
        <v>1</v>
      </c>
      <c r="G18" s="32">
        <v>0</v>
      </c>
      <c r="H18" s="30">
        <f t="shared" si="1"/>
        <v>1</v>
      </c>
      <c r="I18" s="30">
        <f t="shared" si="2"/>
        <v>1</v>
      </c>
      <c r="J18" s="30">
        <f t="shared" si="2"/>
        <v>0</v>
      </c>
      <c r="K18" s="30">
        <f t="shared" si="3"/>
        <v>1</v>
      </c>
      <c r="L18" s="31">
        <v>0</v>
      </c>
      <c r="M18" s="32">
        <v>1</v>
      </c>
      <c r="N18" s="30">
        <f t="shared" si="4"/>
        <v>1</v>
      </c>
      <c r="O18" s="31">
        <v>0</v>
      </c>
      <c r="P18" s="32">
        <v>0</v>
      </c>
      <c r="Q18" s="30">
        <f t="shared" si="5"/>
        <v>0</v>
      </c>
      <c r="R18" s="30">
        <f t="shared" si="6"/>
        <v>0</v>
      </c>
      <c r="S18" s="30">
        <f t="shared" si="6"/>
        <v>1</v>
      </c>
      <c r="T18" s="30">
        <f t="shared" si="7"/>
        <v>1</v>
      </c>
      <c r="U18" s="2"/>
      <c r="V18" s="2"/>
      <c r="W18" s="2"/>
      <c r="X18" s="2"/>
      <c r="Y18" s="2"/>
      <c r="Z18" s="2"/>
      <c r="AA18" s="2"/>
      <c r="AB18" s="2"/>
      <c r="AC18" s="2"/>
    </row>
    <row r="19" spans="1:29" ht="15" customHeight="1">
      <c r="A19" s="26">
        <v>9</v>
      </c>
      <c r="B19" s="27" t="s">
        <v>23</v>
      </c>
      <c r="C19" s="31">
        <v>0</v>
      </c>
      <c r="D19" s="32">
        <v>0</v>
      </c>
      <c r="E19" s="30">
        <f t="shared" si="0"/>
        <v>0</v>
      </c>
      <c r="F19" s="31">
        <v>0</v>
      </c>
      <c r="G19" s="32">
        <v>2</v>
      </c>
      <c r="H19" s="30">
        <f t="shared" si="1"/>
        <v>2</v>
      </c>
      <c r="I19" s="30">
        <f t="shared" si="2"/>
        <v>0</v>
      </c>
      <c r="J19" s="30">
        <f t="shared" si="2"/>
        <v>2</v>
      </c>
      <c r="K19" s="30">
        <f t="shared" si="3"/>
        <v>2</v>
      </c>
      <c r="L19" s="31">
        <v>0</v>
      </c>
      <c r="M19" s="32">
        <v>1</v>
      </c>
      <c r="N19" s="30">
        <f t="shared" si="4"/>
        <v>1</v>
      </c>
      <c r="O19" s="31">
        <v>0</v>
      </c>
      <c r="P19" s="32">
        <v>0</v>
      </c>
      <c r="Q19" s="30">
        <f t="shared" si="5"/>
        <v>0</v>
      </c>
      <c r="R19" s="30">
        <f t="shared" si="6"/>
        <v>0</v>
      </c>
      <c r="S19" s="30">
        <f t="shared" si="6"/>
        <v>1</v>
      </c>
      <c r="T19" s="30">
        <f t="shared" si="7"/>
        <v>1</v>
      </c>
      <c r="U19" s="2"/>
      <c r="V19" s="2"/>
      <c r="W19" s="2"/>
      <c r="X19" s="2"/>
      <c r="Y19" s="2"/>
      <c r="Z19" s="2"/>
      <c r="AA19" s="2"/>
      <c r="AB19" s="2"/>
      <c r="AC19" s="2"/>
    </row>
    <row r="20" spans="1:29" ht="15" customHeight="1">
      <c r="A20" s="26">
        <v>10</v>
      </c>
      <c r="B20" s="27" t="s">
        <v>24</v>
      </c>
      <c r="C20" s="31">
        <v>0</v>
      </c>
      <c r="D20" s="32">
        <v>0</v>
      </c>
      <c r="E20" s="30">
        <f t="shared" si="0"/>
        <v>0</v>
      </c>
      <c r="F20" s="31">
        <v>0</v>
      </c>
      <c r="G20" s="32">
        <v>1</v>
      </c>
      <c r="H20" s="30">
        <f t="shared" si="1"/>
        <v>1</v>
      </c>
      <c r="I20" s="30">
        <f t="shared" si="2"/>
        <v>0</v>
      </c>
      <c r="J20" s="30">
        <f t="shared" si="2"/>
        <v>1</v>
      </c>
      <c r="K20" s="30">
        <f t="shared" si="3"/>
        <v>1</v>
      </c>
      <c r="L20" s="31">
        <v>0</v>
      </c>
      <c r="M20" s="32">
        <v>1</v>
      </c>
      <c r="N20" s="30">
        <f t="shared" si="4"/>
        <v>1</v>
      </c>
      <c r="O20" s="31">
        <v>0</v>
      </c>
      <c r="P20" s="32">
        <v>0</v>
      </c>
      <c r="Q20" s="30">
        <f t="shared" si="5"/>
        <v>0</v>
      </c>
      <c r="R20" s="30">
        <f t="shared" si="6"/>
        <v>0</v>
      </c>
      <c r="S20" s="30">
        <f t="shared" si="6"/>
        <v>1</v>
      </c>
      <c r="T20" s="30">
        <f t="shared" si="7"/>
        <v>1</v>
      </c>
      <c r="U20" s="2"/>
      <c r="V20" s="2"/>
      <c r="W20" s="2"/>
      <c r="X20" s="2"/>
      <c r="Y20" s="2"/>
      <c r="Z20" s="2"/>
      <c r="AA20" s="2"/>
      <c r="AB20" s="2"/>
      <c r="AC20" s="2"/>
    </row>
    <row r="21" spans="1:29" ht="15" customHeight="1">
      <c r="A21" s="26">
        <v>11</v>
      </c>
      <c r="B21" s="27" t="s">
        <v>25</v>
      </c>
      <c r="C21" s="31">
        <v>0</v>
      </c>
      <c r="D21" s="32">
        <v>0</v>
      </c>
      <c r="E21" s="30">
        <f t="shared" si="0"/>
        <v>0</v>
      </c>
      <c r="F21" s="31">
        <v>0</v>
      </c>
      <c r="G21" s="32">
        <v>1</v>
      </c>
      <c r="H21" s="30">
        <f t="shared" si="1"/>
        <v>1</v>
      </c>
      <c r="I21" s="30">
        <f t="shared" si="2"/>
        <v>0</v>
      </c>
      <c r="J21" s="30">
        <f t="shared" si="2"/>
        <v>1</v>
      </c>
      <c r="K21" s="30">
        <f t="shared" si="3"/>
        <v>1</v>
      </c>
      <c r="L21" s="31">
        <v>0</v>
      </c>
      <c r="M21" s="32">
        <v>1</v>
      </c>
      <c r="N21" s="30">
        <f t="shared" si="4"/>
        <v>1</v>
      </c>
      <c r="O21" s="31">
        <v>0</v>
      </c>
      <c r="P21" s="32">
        <v>0</v>
      </c>
      <c r="Q21" s="30">
        <f t="shared" si="5"/>
        <v>0</v>
      </c>
      <c r="R21" s="30">
        <f t="shared" si="6"/>
        <v>0</v>
      </c>
      <c r="S21" s="30">
        <f t="shared" si="6"/>
        <v>1</v>
      </c>
      <c r="T21" s="30">
        <f t="shared" si="7"/>
        <v>1</v>
      </c>
      <c r="U21" s="2"/>
      <c r="V21" s="2"/>
      <c r="W21" s="2"/>
      <c r="X21" s="2"/>
      <c r="Y21" s="2"/>
      <c r="Z21" s="2"/>
      <c r="AA21" s="2"/>
      <c r="AB21" s="2"/>
      <c r="AC21" s="2"/>
    </row>
    <row r="22" spans="1:29" ht="15" customHeight="1">
      <c r="A22" s="26">
        <v>12</v>
      </c>
      <c r="B22" s="27" t="s">
        <v>26</v>
      </c>
      <c r="C22" s="31">
        <v>0</v>
      </c>
      <c r="D22" s="32">
        <v>0</v>
      </c>
      <c r="E22" s="30">
        <f t="shared" si="0"/>
        <v>0</v>
      </c>
      <c r="F22" s="31">
        <v>1</v>
      </c>
      <c r="G22" s="32">
        <v>0</v>
      </c>
      <c r="H22" s="30">
        <f t="shared" si="1"/>
        <v>1</v>
      </c>
      <c r="I22" s="30">
        <f t="shared" si="2"/>
        <v>1</v>
      </c>
      <c r="J22" s="30">
        <f t="shared" si="2"/>
        <v>0</v>
      </c>
      <c r="K22" s="30">
        <f t="shared" si="3"/>
        <v>1</v>
      </c>
      <c r="L22" s="31">
        <v>0</v>
      </c>
      <c r="M22" s="32">
        <v>1</v>
      </c>
      <c r="N22" s="30">
        <f t="shared" si="4"/>
        <v>1</v>
      </c>
      <c r="O22" s="31">
        <v>0</v>
      </c>
      <c r="P22" s="32">
        <v>0</v>
      </c>
      <c r="Q22" s="30">
        <f t="shared" si="5"/>
        <v>0</v>
      </c>
      <c r="R22" s="30">
        <f t="shared" si="6"/>
        <v>0</v>
      </c>
      <c r="S22" s="30">
        <f t="shared" si="6"/>
        <v>1</v>
      </c>
      <c r="T22" s="30">
        <f t="shared" si="7"/>
        <v>1</v>
      </c>
      <c r="U22" s="2"/>
      <c r="V22" s="2"/>
      <c r="W22" s="2"/>
      <c r="X22" s="2"/>
      <c r="Y22" s="2"/>
      <c r="Z22" s="2"/>
      <c r="AA22" s="2"/>
      <c r="AB22" s="2"/>
      <c r="AC22" s="2"/>
    </row>
    <row r="23" spans="1:29" ht="15" customHeight="1">
      <c r="A23" s="26">
        <v>13</v>
      </c>
      <c r="B23" s="27" t="s">
        <v>27</v>
      </c>
      <c r="C23" s="31">
        <v>0</v>
      </c>
      <c r="D23" s="32">
        <v>0</v>
      </c>
      <c r="E23" s="30">
        <f t="shared" si="0"/>
        <v>0</v>
      </c>
      <c r="F23" s="31">
        <v>1</v>
      </c>
      <c r="G23" s="32">
        <v>1</v>
      </c>
      <c r="H23" s="30">
        <f t="shared" si="1"/>
        <v>2</v>
      </c>
      <c r="I23" s="30">
        <f t="shared" si="2"/>
        <v>1</v>
      </c>
      <c r="J23" s="30">
        <f t="shared" si="2"/>
        <v>1</v>
      </c>
      <c r="K23" s="30">
        <f t="shared" si="3"/>
        <v>2</v>
      </c>
      <c r="L23" s="31">
        <v>0</v>
      </c>
      <c r="M23" s="32">
        <v>1</v>
      </c>
      <c r="N23" s="30">
        <f t="shared" si="4"/>
        <v>1</v>
      </c>
      <c r="O23" s="31">
        <v>0</v>
      </c>
      <c r="P23" s="32">
        <v>0</v>
      </c>
      <c r="Q23" s="30">
        <f t="shared" si="5"/>
        <v>0</v>
      </c>
      <c r="R23" s="30">
        <f t="shared" si="6"/>
        <v>0</v>
      </c>
      <c r="S23" s="30">
        <f t="shared" si="6"/>
        <v>1</v>
      </c>
      <c r="T23" s="30">
        <f t="shared" si="7"/>
        <v>1</v>
      </c>
      <c r="U23" s="2"/>
      <c r="V23" s="2"/>
      <c r="W23" s="2"/>
      <c r="X23" s="2"/>
      <c r="Y23" s="2"/>
      <c r="Z23" s="2"/>
      <c r="AA23" s="2"/>
      <c r="AB23" s="2"/>
      <c r="AC23" s="2"/>
    </row>
    <row r="24" spans="1:29" ht="15" customHeight="1">
      <c r="A24" s="26">
        <v>14</v>
      </c>
      <c r="B24" s="27" t="s">
        <v>28</v>
      </c>
      <c r="C24" s="31">
        <v>0</v>
      </c>
      <c r="D24" s="32">
        <v>0</v>
      </c>
      <c r="E24" s="30">
        <f t="shared" si="0"/>
        <v>0</v>
      </c>
      <c r="F24" s="31">
        <v>0</v>
      </c>
      <c r="G24" s="32">
        <v>1</v>
      </c>
      <c r="H24" s="30">
        <f t="shared" si="1"/>
        <v>1</v>
      </c>
      <c r="I24" s="30">
        <f t="shared" si="2"/>
        <v>0</v>
      </c>
      <c r="J24" s="30">
        <f t="shared" si="2"/>
        <v>1</v>
      </c>
      <c r="K24" s="30">
        <f t="shared" si="3"/>
        <v>1</v>
      </c>
      <c r="L24" s="31">
        <v>0</v>
      </c>
      <c r="M24" s="32">
        <v>1</v>
      </c>
      <c r="N24" s="30">
        <f t="shared" si="4"/>
        <v>1</v>
      </c>
      <c r="O24" s="31">
        <v>0</v>
      </c>
      <c r="P24" s="32">
        <v>0</v>
      </c>
      <c r="Q24" s="30">
        <f t="shared" si="5"/>
        <v>0</v>
      </c>
      <c r="R24" s="30">
        <f t="shared" si="6"/>
        <v>0</v>
      </c>
      <c r="S24" s="30">
        <f t="shared" si="6"/>
        <v>1</v>
      </c>
      <c r="T24" s="30">
        <f t="shared" si="7"/>
        <v>1</v>
      </c>
      <c r="U24" s="2"/>
      <c r="V24" s="2"/>
      <c r="W24" s="2"/>
      <c r="X24" s="2"/>
      <c r="Y24" s="2"/>
      <c r="Z24" s="2"/>
      <c r="AA24" s="2"/>
      <c r="AB24" s="2"/>
      <c r="AC24" s="2"/>
    </row>
    <row r="25" spans="1:29" ht="15" customHeight="1">
      <c r="A25" s="26">
        <v>15</v>
      </c>
      <c r="B25" s="27" t="s">
        <v>29</v>
      </c>
      <c r="C25" s="31">
        <v>0</v>
      </c>
      <c r="D25" s="32">
        <v>0</v>
      </c>
      <c r="E25" s="30">
        <f t="shared" si="0"/>
        <v>0</v>
      </c>
      <c r="F25" s="31">
        <v>0</v>
      </c>
      <c r="G25" s="32">
        <v>2</v>
      </c>
      <c r="H25" s="30">
        <f t="shared" si="1"/>
        <v>2</v>
      </c>
      <c r="I25" s="30">
        <f t="shared" si="2"/>
        <v>0</v>
      </c>
      <c r="J25" s="30">
        <f t="shared" si="2"/>
        <v>2</v>
      </c>
      <c r="K25" s="30">
        <f t="shared" si="3"/>
        <v>2</v>
      </c>
      <c r="L25" s="31">
        <v>0</v>
      </c>
      <c r="M25" s="32">
        <v>1</v>
      </c>
      <c r="N25" s="30">
        <f t="shared" si="4"/>
        <v>1</v>
      </c>
      <c r="O25" s="31">
        <v>0</v>
      </c>
      <c r="P25" s="32">
        <v>0</v>
      </c>
      <c r="Q25" s="30">
        <f t="shared" si="5"/>
        <v>0</v>
      </c>
      <c r="R25" s="30">
        <f t="shared" si="6"/>
        <v>0</v>
      </c>
      <c r="S25" s="30">
        <f t="shared" si="6"/>
        <v>1</v>
      </c>
      <c r="T25" s="30">
        <f t="shared" si="7"/>
        <v>1</v>
      </c>
      <c r="U25" s="2"/>
      <c r="V25" s="2"/>
      <c r="W25" s="2"/>
      <c r="X25" s="2"/>
      <c r="Y25" s="2"/>
      <c r="Z25" s="2"/>
      <c r="AA25" s="2"/>
      <c r="AB25" s="2"/>
      <c r="AC25" s="2"/>
    </row>
    <row r="26" spans="1:29" ht="15" customHeight="1">
      <c r="A26" s="26">
        <v>16</v>
      </c>
      <c r="B26" s="27" t="s">
        <v>30</v>
      </c>
      <c r="C26" s="31">
        <v>0</v>
      </c>
      <c r="D26" s="32">
        <v>0</v>
      </c>
      <c r="E26" s="30">
        <f t="shared" si="0"/>
        <v>0</v>
      </c>
      <c r="F26" s="31">
        <v>1</v>
      </c>
      <c r="G26" s="32">
        <v>1</v>
      </c>
      <c r="H26" s="30">
        <f t="shared" si="1"/>
        <v>2</v>
      </c>
      <c r="I26" s="30">
        <f t="shared" si="2"/>
        <v>1</v>
      </c>
      <c r="J26" s="30">
        <f t="shared" si="2"/>
        <v>1</v>
      </c>
      <c r="K26" s="30">
        <f t="shared" si="3"/>
        <v>2</v>
      </c>
      <c r="L26" s="31">
        <v>0</v>
      </c>
      <c r="M26" s="32">
        <v>1</v>
      </c>
      <c r="N26" s="30">
        <f t="shared" si="4"/>
        <v>1</v>
      </c>
      <c r="O26" s="31">
        <v>0</v>
      </c>
      <c r="P26" s="32">
        <v>0</v>
      </c>
      <c r="Q26" s="30">
        <f t="shared" si="5"/>
        <v>0</v>
      </c>
      <c r="R26" s="30">
        <f t="shared" si="6"/>
        <v>0</v>
      </c>
      <c r="S26" s="30">
        <f t="shared" si="6"/>
        <v>1</v>
      </c>
      <c r="T26" s="30">
        <f t="shared" si="7"/>
        <v>1</v>
      </c>
      <c r="U26" s="2"/>
      <c r="V26" s="2"/>
      <c r="W26" s="2"/>
      <c r="X26" s="2"/>
      <c r="Y26" s="2"/>
      <c r="Z26" s="2"/>
      <c r="AA26" s="2"/>
      <c r="AB26" s="2"/>
      <c r="AC26" s="2"/>
    </row>
    <row r="27" spans="1:29" ht="15" customHeight="1">
      <c r="A27" s="26">
        <v>17</v>
      </c>
      <c r="B27" s="27" t="s">
        <v>31</v>
      </c>
      <c r="C27" s="31">
        <v>0</v>
      </c>
      <c r="D27" s="32">
        <v>0</v>
      </c>
      <c r="E27" s="30">
        <f t="shared" si="0"/>
        <v>0</v>
      </c>
      <c r="F27" s="31">
        <v>1</v>
      </c>
      <c r="G27" s="32">
        <v>1</v>
      </c>
      <c r="H27" s="30">
        <f t="shared" si="1"/>
        <v>2</v>
      </c>
      <c r="I27" s="30">
        <f t="shared" ref="I27:J42" si="8">C27+F27</f>
        <v>1</v>
      </c>
      <c r="J27" s="30">
        <f t="shared" si="8"/>
        <v>1</v>
      </c>
      <c r="K27" s="30">
        <f t="shared" si="3"/>
        <v>2</v>
      </c>
      <c r="L27" s="31">
        <v>1</v>
      </c>
      <c r="M27" s="32">
        <v>0</v>
      </c>
      <c r="N27" s="30">
        <f t="shared" si="4"/>
        <v>1</v>
      </c>
      <c r="O27" s="31">
        <v>0</v>
      </c>
      <c r="P27" s="32">
        <v>0</v>
      </c>
      <c r="Q27" s="30">
        <f t="shared" si="5"/>
        <v>0</v>
      </c>
      <c r="R27" s="30">
        <f t="shared" ref="R27:S42" si="9">L27+O27</f>
        <v>1</v>
      </c>
      <c r="S27" s="30">
        <f t="shared" si="9"/>
        <v>0</v>
      </c>
      <c r="T27" s="30">
        <f t="shared" si="7"/>
        <v>1</v>
      </c>
      <c r="U27" s="2"/>
      <c r="V27" s="2"/>
      <c r="W27" s="2"/>
      <c r="X27" s="2"/>
      <c r="Y27" s="2"/>
      <c r="Z27" s="2"/>
      <c r="AA27" s="2"/>
      <c r="AB27" s="2"/>
      <c r="AC27" s="2"/>
    </row>
    <row r="28" spans="1:29" ht="15" customHeight="1">
      <c r="A28" s="26">
        <v>18</v>
      </c>
      <c r="B28" s="27" t="s">
        <v>32</v>
      </c>
      <c r="C28" s="31">
        <v>0</v>
      </c>
      <c r="D28" s="32">
        <v>0</v>
      </c>
      <c r="E28" s="30">
        <f t="shared" si="0"/>
        <v>0</v>
      </c>
      <c r="F28" s="31">
        <v>0</v>
      </c>
      <c r="G28" s="32">
        <v>2</v>
      </c>
      <c r="H28" s="30">
        <f t="shared" si="1"/>
        <v>2</v>
      </c>
      <c r="I28" s="30">
        <f t="shared" si="8"/>
        <v>0</v>
      </c>
      <c r="J28" s="30">
        <f t="shared" si="8"/>
        <v>2</v>
      </c>
      <c r="K28" s="30">
        <f t="shared" si="3"/>
        <v>2</v>
      </c>
      <c r="L28" s="31">
        <v>1</v>
      </c>
      <c r="M28" s="32">
        <v>0</v>
      </c>
      <c r="N28" s="30">
        <f t="shared" si="4"/>
        <v>1</v>
      </c>
      <c r="O28" s="31">
        <v>0</v>
      </c>
      <c r="P28" s="32">
        <v>0</v>
      </c>
      <c r="Q28" s="30">
        <f t="shared" si="5"/>
        <v>0</v>
      </c>
      <c r="R28" s="30">
        <f t="shared" si="9"/>
        <v>1</v>
      </c>
      <c r="S28" s="30">
        <f t="shared" si="9"/>
        <v>0</v>
      </c>
      <c r="T28" s="30">
        <f t="shared" si="7"/>
        <v>1</v>
      </c>
      <c r="U28" s="2"/>
      <c r="V28" s="2"/>
      <c r="W28" s="2"/>
      <c r="X28" s="2"/>
      <c r="Y28" s="2"/>
      <c r="Z28" s="2"/>
      <c r="AA28" s="2"/>
      <c r="AB28" s="2"/>
      <c r="AC28" s="2"/>
    </row>
    <row r="29" spans="1:29" ht="15" customHeight="1">
      <c r="A29" s="26">
        <v>19</v>
      </c>
      <c r="B29" s="27" t="s">
        <v>33</v>
      </c>
      <c r="C29" s="31">
        <v>0</v>
      </c>
      <c r="D29" s="32">
        <v>0</v>
      </c>
      <c r="E29" s="30">
        <f t="shared" si="0"/>
        <v>0</v>
      </c>
      <c r="F29" s="31">
        <v>0</v>
      </c>
      <c r="G29" s="32">
        <v>3</v>
      </c>
      <c r="H29" s="30">
        <f t="shared" si="1"/>
        <v>3</v>
      </c>
      <c r="I29" s="30">
        <f t="shared" si="8"/>
        <v>0</v>
      </c>
      <c r="J29" s="30">
        <f t="shared" si="8"/>
        <v>3</v>
      </c>
      <c r="K29" s="30">
        <f t="shared" si="3"/>
        <v>3</v>
      </c>
      <c r="L29" s="31">
        <v>0</v>
      </c>
      <c r="M29" s="32">
        <v>1</v>
      </c>
      <c r="N29" s="30">
        <f t="shared" si="4"/>
        <v>1</v>
      </c>
      <c r="O29" s="31">
        <v>0</v>
      </c>
      <c r="P29" s="32">
        <v>0</v>
      </c>
      <c r="Q29" s="30">
        <f t="shared" si="5"/>
        <v>0</v>
      </c>
      <c r="R29" s="30">
        <f t="shared" si="9"/>
        <v>0</v>
      </c>
      <c r="S29" s="30">
        <f t="shared" si="9"/>
        <v>1</v>
      </c>
      <c r="T29" s="30">
        <f t="shared" si="7"/>
        <v>1</v>
      </c>
      <c r="U29" s="2"/>
      <c r="V29" s="2"/>
      <c r="W29" s="2"/>
      <c r="X29" s="2"/>
      <c r="Y29" s="2"/>
      <c r="Z29" s="2"/>
      <c r="AA29" s="2"/>
      <c r="AB29" s="2"/>
      <c r="AC29" s="2"/>
    </row>
    <row r="30" spans="1:29" ht="15" customHeight="1">
      <c r="A30" s="26">
        <v>20</v>
      </c>
      <c r="B30" s="27" t="s">
        <v>34</v>
      </c>
      <c r="C30" s="31">
        <v>0</v>
      </c>
      <c r="D30" s="32">
        <v>0</v>
      </c>
      <c r="E30" s="30">
        <f t="shared" si="0"/>
        <v>0</v>
      </c>
      <c r="F30" s="31">
        <v>0</v>
      </c>
      <c r="G30" s="32">
        <v>2</v>
      </c>
      <c r="H30" s="30">
        <f t="shared" si="1"/>
        <v>2</v>
      </c>
      <c r="I30" s="30">
        <f t="shared" si="8"/>
        <v>0</v>
      </c>
      <c r="J30" s="30">
        <f t="shared" si="8"/>
        <v>2</v>
      </c>
      <c r="K30" s="30">
        <f t="shared" si="3"/>
        <v>2</v>
      </c>
      <c r="L30" s="31">
        <v>0</v>
      </c>
      <c r="M30" s="32">
        <v>1</v>
      </c>
      <c r="N30" s="30">
        <f t="shared" si="4"/>
        <v>1</v>
      </c>
      <c r="O30" s="31">
        <v>0</v>
      </c>
      <c r="P30" s="32">
        <v>0</v>
      </c>
      <c r="Q30" s="30">
        <f t="shared" si="5"/>
        <v>0</v>
      </c>
      <c r="R30" s="30">
        <f t="shared" si="9"/>
        <v>0</v>
      </c>
      <c r="S30" s="30">
        <f t="shared" si="9"/>
        <v>1</v>
      </c>
      <c r="T30" s="30">
        <f t="shared" si="7"/>
        <v>1</v>
      </c>
      <c r="U30" s="2"/>
      <c r="V30" s="2"/>
      <c r="W30" s="2"/>
      <c r="X30" s="2"/>
      <c r="Y30" s="2"/>
      <c r="Z30" s="2"/>
      <c r="AA30" s="2"/>
      <c r="AB30" s="2"/>
      <c r="AC30" s="2"/>
    </row>
    <row r="31" spans="1:29" ht="15" customHeight="1">
      <c r="A31" s="26">
        <v>21</v>
      </c>
      <c r="B31" s="27" t="s">
        <v>35</v>
      </c>
      <c r="C31" s="31">
        <v>0</v>
      </c>
      <c r="D31" s="32">
        <v>0</v>
      </c>
      <c r="E31" s="30">
        <f t="shared" si="0"/>
        <v>0</v>
      </c>
      <c r="F31" s="31">
        <v>3</v>
      </c>
      <c r="G31" s="32">
        <v>4</v>
      </c>
      <c r="H31" s="30">
        <f t="shared" si="1"/>
        <v>7</v>
      </c>
      <c r="I31" s="30">
        <f t="shared" si="8"/>
        <v>3</v>
      </c>
      <c r="J31" s="30">
        <f t="shared" si="8"/>
        <v>4</v>
      </c>
      <c r="K31" s="30">
        <f t="shared" si="3"/>
        <v>7</v>
      </c>
      <c r="L31" s="31">
        <v>0</v>
      </c>
      <c r="M31" s="32">
        <v>1</v>
      </c>
      <c r="N31" s="30">
        <f t="shared" si="4"/>
        <v>1</v>
      </c>
      <c r="O31" s="31">
        <v>0</v>
      </c>
      <c r="P31" s="32">
        <v>0</v>
      </c>
      <c r="Q31" s="30">
        <f t="shared" si="5"/>
        <v>0</v>
      </c>
      <c r="R31" s="30">
        <f t="shared" si="9"/>
        <v>0</v>
      </c>
      <c r="S31" s="30">
        <f t="shared" si="9"/>
        <v>1</v>
      </c>
      <c r="T31" s="30">
        <f t="shared" si="7"/>
        <v>1</v>
      </c>
      <c r="U31" s="2"/>
      <c r="V31" s="2"/>
      <c r="W31" s="2"/>
      <c r="X31" s="2"/>
      <c r="Y31" s="2"/>
      <c r="Z31" s="2"/>
      <c r="AA31" s="2"/>
      <c r="AB31" s="2"/>
      <c r="AC31" s="2"/>
    </row>
    <row r="32" spans="1:29" ht="15" customHeight="1">
      <c r="A32" s="26">
        <v>22</v>
      </c>
      <c r="B32" s="27" t="s">
        <v>36</v>
      </c>
      <c r="C32" s="31">
        <v>0</v>
      </c>
      <c r="D32" s="32">
        <v>0</v>
      </c>
      <c r="E32" s="30">
        <f t="shared" si="0"/>
        <v>0</v>
      </c>
      <c r="F32" s="31">
        <v>1</v>
      </c>
      <c r="G32" s="32">
        <v>1</v>
      </c>
      <c r="H32" s="30">
        <f t="shared" si="1"/>
        <v>2</v>
      </c>
      <c r="I32" s="30">
        <f t="shared" si="8"/>
        <v>1</v>
      </c>
      <c r="J32" s="30">
        <f t="shared" si="8"/>
        <v>1</v>
      </c>
      <c r="K32" s="30">
        <f t="shared" si="3"/>
        <v>2</v>
      </c>
      <c r="L32" s="31">
        <v>0</v>
      </c>
      <c r="M32" s="32">
        <v>1</v>
      </c>
      <c r="N32" s="30">
        <f t="shared" si="4"/>
        <v>1</v>
      </c>
      <c r="O32" s="31">
        <v>0</v>
      </c>
      <c r="P32" s="32">
        <v>0</v>
      </c>
      <c r="Q32" s="30">
        <f t="shared" si="5"/>
        <v>0</v>
      </c>
      <c r="R32" s="30">
        <f t="shared" si="9"/>
        <v>0</v>
      </c>
      <c r="S32" s="30">
        <f t="shared" si="9"/>
        <v>1</v>
      </c>
      <c r="T32" s="30">
        <f t="shared" si="7"/>
        <v>1</v>
      </c>
      <c r="U32" s="2"/>
      <c r="V32" s="2"/>
      <c r="W32" s="2"/>
      <c r="X32" s="2"/>
      <c r="Y32" s="2"/>
      <c r="Z32" s="2"/>
      <c r="AA32" s="2"/>
      <c r="AB32" s="2"/>
      <c r="AC32" s="2"/>
    </row>
    <row r="33" spans="1:29" ht="15" customHeight="1">
      <c r="A33" s="26">
        <v>23</v>
      </c>
      <c r="B33" s="27" t="s">
        <v>37</v>
      </c>
      <c r="C33" s="31">
        <v>0</v>
      </c>
      <c r="D33" s="32">
        <v>0</v>
      </c>
      <c r="E33" s="30">
        <f t="shared" si="0"/>
        <v>0</v>
      </c>
      <c r="F33" s="31">
        <v>0</v>
      </c>
      <c r="G33" s="32">
        <v>1</v>
      </c>
      <c r="H33" s="30">
        <f t="shared" si="1"/>
        <v>1</v>
      </c>
      <c r="I33" s="30">
        <f t="shared" si="8"/>
        <v>0</v>
      </c>
      <c r="J33" s="30">
        <f t="shared" si="8"/>
        <v>1</v>
      </c>
      <c r="K33" s="30">
        <f t="shared" si="3"/>
        <v>1</v>
      </c>
      <c r="L33" s="31">
        <v>1</v>
      </c>
      <c r="M33" s="32">
        <v>0</v>
      </c>
      <c r="N33" s="30">
        <f t="shared" si="4"/>
        <v>1</v>
      </c>
      <c r="O33" s="31">
        <v>0</v>
      </c>
      <c r="P33" s="32">
        <v>0</v>
      </c>
      <c r="Q33" s="30">
        <f t="shared" si="5"/>
        <v>0</v>
      </c>
      <c r="R33" s="30">
        <f t="shared" si="9"/>
        <v>1</v>
      </c>
      <c r="S33" s="30">
        <f t="shared" si="9"/>
        <v>0</v>
      </c>
      <c r="T33" s="30">
        <f t="shared" si="7"/>
        <v>1</v>
      </c>
      <c r="U33" s="2"/>
      <c r="V33" s="2"/>
      <c r="W33" s="2"/>
      <c r="X33" s="2"/>
      <c r="Y33" s="2"/>
      <c r="Z33" s="2"/>
      <c r="AA33" s="2"/>
      <c r="AB33" s="2"/>
      <c r="AC33" s="2"/>
    </row>
    <row r="34" spans="1:29" ht="15" customHeight="1">
      <c r="A34" s="26">
        <v>24</v>
      </c>
      <c r="B34" s="27" t="s">
        <v>38</v>
      </c>
      <c r="C34" s="31">
        <v>0</v>
      </c>
      <c r="D34" s="32">
        <v>0</v>
      </c>
      <c r="E34" s="30">
        <f t="shared" si="0"/>
        <v>0</v>
      </c>
      <c r="F34" s="31">
        <v>0</v>
      </c>
      <c r="G34" s="32">
        <v>2</v>
      </c>
      <c r="H34" s="30">
        <f t="shared" si="1"/>
        <v>2</v>
      </c>
      <c r="I34" s="30">
        <f t="shared" si="8"/>
        <v>0</v>
      </c>
      <c r="J34" s="30">
        <f t="shared" si="8"/>
        <v>2</v>
      </c>
      <c r="K34" s="30">
        <f t="shared" si="3"/>
        <v>2</v>
      </c>
      <c r="L34" s="31">
        <v>0</v>
      </c>
      <c r="M34" s="32">
        <v>1</v>
      </c>
      <c r="N34" s="30">
        <f t="shared" si="4"/>
        <v>1</v>
      </c>
      <c r="O34" s="31">
        <v>0</v>
      </c>
      <c r="P34" s="32">
        <v>0</v>
      </c>
      <c r="Q34" s="30">
        <f t="shared" si="5"/>
        <v>0</v>
      </c>
      <c r="R34" s="30">
        <f t="shared" si="9"/>
        <v>0</v>
      </c>
      <c r="S34" s="30">
        <f t="shared" si="9"/>
        <v>1</v>
      </c>
      <c r="T34" s="30">
        <f t="shared" si="7"/>
        <v>1</v>
      </c>
      <c r="U34" s="2"/>
      <c r="V34" s="2"/>
      <c r="W34" s="2"/>
      <c r="X34" s="2"/>
      <c r="Y34" s="2"/>
      <c r="Z34" s="2"/>
      <c r="AA34" s="2"/>
      <c r="AB34" s="2"/>
      <c r="AC34" s="2"/>
    </row>
    <row r="35" spans="1:29" ht="15" customHeight="1">
      <c r="A35" s="26">
        <v>25</v>
      </c>
      <c r="B35" s="27" t="s">
        <v>39</v>
      </c>
      <c r="C35" s="31">
        <v>0</v>
      </c>
      <c r="D35" s="32">
        <v>0</v>
      </c>
      <c r="E35" s="30">
        <f t="shared" si="0"/>
        <v>0</v>
      </c>
      <c r="F35" s="31">
        <v>2</v>
      </c>
      <c r="G35" s="32">
        <v>0</v>
      </c>
      <c r="H35" s="30">
        <f t="shared" si="1"/>
        <v>2</v>
      </c>
      <c r="I35" s="30">
        <f t="shared" si="8"/>
        <v>2</v>
      </c>
      <c r="J35" s="30">
        <f t="shared" si="8"/>
        <v>0</v>
      </c>
      <c r="K35" s="30">
        <f t="shared" si="3"/>
        <v>2</v>
      </c>
      <c r="L35" s="31">
        <v>0</v>
      </c>
      <c r="M35" s="32">
        <v>1</v>
      </c>
      <c r="N35" s="30">
        <f t="shared" si="4"/>
        <v>1</v>
      </c>
      <c r="O35" s="31">
        <v>0</v>
      </c>
      <c r="P35" s="32">
        <v>0</v>
      </c>
      <c r="Q35" s="30">
        <f t="shared" si="5"/>
        <v>0</v>
      </c>
      <c r="R35" s="30">
        <f t="shared" si="9"/>
        <v>0</v>
      </c>
      <c r="S35" s="30">
        <f t="shared" si="9"/>
        <v>1</v>
      </c>
      <c r="T35" s="30">
        <f t="shared" si="7"/>
        <v>1</v>
      </c>
      <c r="U35" s="2"/>
      <c r="V35" s="2"/>
      <c r="W35" s="2"/>
      <c r="X35" s="2"/>
      <c r="Y35" s="2"/>
      <c r="Z35" s="2"/>
      <c r="AA35" s="2"/>
      <c r="AB35" s="2"/>
      <c r="AC35" s="2"/>
    </row>
    <row r="36" spans="1:29" ht="15" customHeight="1">
      <c r="A36" s="26">
        <v>26</v>
      </c>
      <c r="B36" s="27" t="s">
        <v>40</v>
      </c>
      <c r="C36" s="31">
        <v>0</v>
      </c>
      <c r="D36" s="32">
        <v>0</v>
      </c>
      <c r="E36" s="30">
        <f t="shared" si="0"/>
        <v>0</v>
      </c>
      <c r="F36" s="31">
        <v>0</v>
      </c>
      <c r="G36" s="32">
        <v>2</v>
      </c>
      <c r="H36" s="30">
        <f t="shared" si="1"/>
        <v>2</v>
      </c>
      <c r="I36" s="30">
        <f t="shared" si="8"/>
        <v>0</v>
      </c>
      <c r="J36" s="30">
        <f t="shared" si="8"/>
        <v>2</v>
      </c>
      <c r="K36" s="30">
        <f t="shared" si="3"/>
        <v>2</v>
      </c>
      <c r="L36" s="31">
        <v>0</v>
      </c>
      <c r="M36" s="32">
        <v>1</v>
      </c>
      <c r="N36" s="30">
        <f t="shared" si="4"/>
        <v>1</v>
      </c>
      <c r="O36" s="31">
        <v>0</v>
      </c>
      <c r="P36" s="32">
        <v>0</v>
      </c>
      <c r="Q36" s="30">
        <f t="shared" si="5"/>
        <v>0</v>
      </c>
      <c r="R36" s="30">
        <f t="shared" si="9"/>
        <v>0</v>
      </c>
      <c r="S36" s="30">
        <f t="shared" si="9"/>
        <v>1</v>
      </c>
      <c r="T36" s="30">
        <f t="shared" si="7"/>
        <v>1</v>
      </c>
      <c r="U36" s="2"/>
      <c r="V36" s="2"/>
      <c r="W36" s="2"/>
      <c r="X36" s="2"/>
      <c r="Y36" s="2"/>
      <c r="Z36" s="2"/>
      <c r="AA36" s="2"/>
      <c r="AB36" s="2"/>
      <c r="AC36" s="2"/>
    </row>
    <row r="37" spans="1:29" ht="15" customHeight="1">
      <c r="A37" s="26">
        <v>27</v>
      </c>
      <c r="B37" s="27" t="s">
        <v>41</v>
      </c>
      <c r="C37" s="31">
        <v>0</v>
      </c>
      <c r="D37" s="32">
        <v>0</v>
      </c>
      <c r="E37" s="30">
        <f t="shared" si="0"/>
        <v>0</v>
      </c>
      <c r="F37" s="31">
        <v>1</v>
      </c>
      <c r="G37" s="32">
        <v>1</v>
      </c>
      <c r="H37" s="30">
        <f t="shared" si="1"/>
        <v>2</v>
      </c>
      <c r="I37" s="30">
        <f t="shared" si="8"/>
        <v>1</v>
      </c>
      <c r="J37" s="30">
        <f t="shared" si="8"/>
        <v>1</v>
      </c>
      <c r="K37" s="30">
        <f t="shared" si="3"/>
        <v>2</v>
      </c>
      <c r="L37" s="31">
        <v>0</v>
      </c>
      <c r="M37" s="32">
        <v>1</v>
      </c>
      <c r="N37" s="30">
        <f t="shared" si="4"/>
        <v>1</v>
      </c>
      <c r="O37" s="31">
        <v>0</v>
      </c>
      <c r="P37" s="32">
        <v>0</v>
      </c>
      <c r="Q37" s="30">
        <f t="shared" si="5"/>
        <v>0</v>
      </c>
      <c r="R37" s="30">
        <f t="shared" si="9"/>
        <v>0</v>
      </c>
      <c r="S37" s="30">
        <f t="shared" si="9"/>
        <v>1</v>
      </c>
      <c r="T37" s="30">
        <f t="shared" si="7"/>
        <v>1</v>
      </c>
      <c r="U37" s="2"/>
      <c r="V37" s="2"/>
      <c r="W37" s="2"/>
      <c r="X37" s="2"/>
      <c r="Y37" s="2"/>
      <c r="Z37" s="2"/>
      <c r="AA37" s="2"/>
      <c r="AB37" s="2"/>
      <c r="AC37" s="2"/>
    </row>
    <row r="38" spans="1:29" ht="15" customHeight="1">
      <c r="A38" s="26">
        <v>28</v>
      </c>
      <c r="B38" s="27" t="s">
        <v>42</v>
      </c>
      <c r="C38" s="31">
        <v>0</v>
      </c>
      <c r="D38" s="32">
        <v>0</v>
      </c>
      <c r="E38" s="30">
        <f t="shared" si="0"/>
        <v>0</v>
      </c>
      <c r="F38" s="31">
        <v>0</v>
      </c>
      <c r="G38" s="32">
        <v>2</v>
      </c>
      <c r="H38" s="30">
        <f t="shared" si="1"/>
        <v>2</v>
      </c>
      <c r="I38" s="30">
        <f t="shared" si="8"/>
        <v>0</v>
      </c>
      <c r="J38" s="30">
        <f t="shared" si="8"/>
        <v>2</v>
      </c>
      <c r="K38" s="30">
        <f t="shared" si="3"/>
        <v>2</v>
      </c>
      <c r="L38" s="31">
        <v>0</v>
      </c>
      <c r="M38" s="32">
        <v>1</v>
      </c>
      <c r="N38" s="30">
        <f t="shared" si="4"/>
        <v>1</v>
      </c>
      <c r="O38" s="31">
        <v>0</v>
      </c>
      <c r="P38" s="32">
        <v>0</v>
      </c>
      <c r="Q38" s="30">
        <f t="shared" si="5"/>
        <v>0</v>
      </c>
      <c r="R38" s="30">
        <f t="shared" si="9"/>
        <v>0</v>
      </c>
      <c r="S38" s="30">
        <f t="shared" si="9"/>
        <v>1</v>
      </c>
      <c r="T38" s="30">
        <f t="shared" si="7"/>
        <v>1</v>
      </c>
      <c r="U38" s="2"/>
      <c r="V38" s="2"/>
      <c r="W38" s="2"/>
      <c r="X38" s="2"/>
      <c r="Y38" s="2"/>
      <c r="Z38" s="2"/>
      <c r="AA38" s="2"/>
      <c r="AB38" s="2"/>
      <c r="AC38" s="2"/>
    </row>
    <row r="39" spans="1:29" ht="15" customHeight="1">
      <c r="A39" s="26">
        <v>29</v>
      </c>
      <c r="B39" s="27" t="s">
        <v>43</v>
      </c>
      <c r="C39" s="31">
        <v>0</v>
      </c>
      <c r="D39" s="32">
        <v>0</v>
      </c>
      <c r="E39" s="30">
        <f t="shared" si="0"/>
        <v>0</v>
      </c>
      <c r="F39" s="31">
        <v>3</v>
      </c>
      <c r="G39" s="32">
        <v>14</v>
      </c>
      <c r="H39" s="30">
        <f t="shared" si="1"/>
        <v>17</v>
      </c>
      <c r="I39" s="30">
        <f t="shared" si="8"/>
        <v>3</v>
      </c>
      <c r="J39" s="30">
        <f t="shared" si="8"/>
        <v>14</v>
      </c>
      <c r="K39" s="30">
        <f t="shared" si="3"/>
        <v>17</v>
      </c>
      <c r="L39" s="31">
        <v>0</v>
      </c>
      <c r="M39" s="32">
        <v>1</v>
      </c>
      <c r="N39" s="30">
        <f t="shared" si="4"/>
        <v>1</v>
      </c>
      <c r="O39" s="31">
        <v>0</v>
      </c>
      <c r="P39" s="32">
        <v>0</v>
      </c>
      <c r="Q39" s="30">
        <f t="shared" si="5"/>
        <v>0</v>
      </c>
      <c r="R39" s="30">
        <f t="shared" si="9"/>
        <v>0</v>
      </c>
      <c r="S39" s="30">
        <f t="shared" si="9"/>
        <v>1</v>
      </c>
      <c r="T39" s="30">
        <f t="shared" si="7"/>
        <v>1</v>
      </c>
      <c r="U39" s="2"/>
      <c r="V39" s="2"/>
      <c r="W39" s="2"/>
      <c r="X39" s="2"/>
      <c r="Y39" s="2"/>
      <c r="Z39" s="2"/>
      <c r="AA39" s="2"/>
      <c r="AB39" s="2"/>
      <c r="AC39" s="2"/>
    </row>
    <row r="40" spans="1:29" ht="15" customHeight="1">
      <c r="A40" s="26">
        <v>30</v>
      </c>
      <c r="B40" s="27" t="s">
        <v>44</v>
      </c>
      <c r="C40" s="31">
        <v>0</v>
      </c>
      <c r="D40" s="32">
        <v>0</v>
      </c>
      <c r="E40" s="30">
        <f t="shared" si="0"/>
        <v>0</v>
      </c>
      <c r="F40" s="31">
        <v>1</v>
      </c>
      <c r="G40" s="32">
        <v>1</v>
      </c>
      <c r="H40" s="30">
        <f t="shared" si="1"/>
        <v>2</v>
      </c>
      <c r="I40" s="30">
        <f t="shared" si="8"/>
        <v>1</v>
      </c>
      <c r="J40" s="30">
        <f t="shared" si="8"/>
        <v>1</v>
      </c>
      <c r="K40" s="30">
        <f t="shared" si="3"/>
        <v>2</v>
      </c>
      <c r="L40" s="31">
        <v>0</v>
      </c>
      <c r="M40" s="32">
        <v>1</v>
      </c>
      <c r="N40" s="30">
        <f t="shared" si="4"/>
        <v>1</v>
      </c>
      <c r="O40" s="31">
        <v>0</v>
      </c>
      <c r="P40" s="32">
        <v>0</v>
      </c>
      <c r="Q40" s="30">
        <f t="shared" si="5"/>
        <v>0</v>
      </c>
      <c r="R40" s="30">
        <f t="shared" si="9"/>
        <v>0</v>
      </c>
      <c r="S40" s="30">
        <f t="shared" si="9"/>
        <v>1</v>
      </c>
      <c r="T40" s="30">
        <f t="shared" si="7"/>
        <v>1</v>
      </c>
      <c r="U40" s="2"/>
      <c r="V40" s="2"/>
      <c r="W40" s="2"/>
      <c r="X40" s="2"/>
      <c r="Y40" s="2"/>
      <c r="Z40" s="2"/>
      <c r="AA40" s="2"/>
      <c r="AB40" s="2"/>
      <c r="AC40" s="2"/>
    </row>
    <row r="41" spans="1:29" ht="15" customHeight="1">
      <c r="A41" s="26">
        <v>31</v>
      </c>
      <c r="B41" s="27" t="s">
        <v>45</v>
      </c>
      <c r="C41" s="31">
        <v>0</v>
      </c>
      <c r="D41" s="32">
        <v>0</v>
      </c>
      <c r="E41" s="30">
        <f t="shared" si="0"/>
        <v>0</v>
      </c>
      <c r="F41" s="31">
        <v>0</v>
      </c>
      <c r="G41" s="32">
        <v>1</v>
      </c>
      <c r="H41" s="30">
        <f t="shared" si="1"/>
        <v>1</v>
      </c>
      <c r="I41" s="30">
        <f t="shared" si="8"/>
        <v>0</v>
      </c>
      <c r="J41" s="30">
        <f t="shared" si="8"/>
        <v>1</v>
      </c>
      <c r="K41" s="30">
        <f t="shared" si="3"/>
        <v>1</v>
      </c>
      <c r="L41" s="31">
        <v>0</v>
      </c>
      <c r="M41" s="32">
        <v>1</v>
      </c>
      <c r="N41" s="30">
        <f t="shared" si="4"/>
        <v>1</v>
      </c>
      <c r="O41" s="31">
        <v>0</v>
      </c>
      <c r="P41" s="32">
        <v>0</v>
      </c>
      <c r="Q41" s="30">
        <f t="shared" si="5"/>
        <v>0</v>
      </c>
      <c r="R41" s="30">
        <f t="shared" si="9"/>
        <v>0</v>
      </c>
      <c r="S41" s="30">
        <f t="shared" si="9"/>
        <v>1</v>
      </c>
      <c r="T41" s="30">
        <f t="shared" si="7"/>
        <v>1</v>
      </c>
      <c r="U41" s="2"/>
      <c r="V41" s="2"/>
      <c r="W41" s="2"/>
      <c r="X41" s="2"/>
      <c r="Y41" s="2"/>
      <c r="Z41" s="2"/>
      <c r="AA41" s="2"/>
      <c r="AB41" s="2"/>
      <c r="AC41" s="2"/>
    </row>
    <row r="42" spans="1:29" ht="15" customHeight="1">
      <c r="A42" s="27"/>
      <c r="B42" s="33" t="s">
        <v>46</v>
      </c>
      <c r="C42" s="34">
        <f t="shared" ref="C42:D42" si="10">SUM(C11:C41)</f>
        <v>0</v>
      </c>
      <c r="D42" s="34">
        <f t="shared" si="10"/>
        <v>0</v>
      </c>
      <c r="E42" s="34">
        <f>SUM(C42:D42)</f>
        <v>0</v>
      </c>
      <c r="F42" s="34">
        <f t="shared" ref="F42:G42" si="11">SUM(F11:F41)</f>
        <v>19</v>
      </c>
      <c r="G42" s="34">
        <f t="shared" si="11"/>
        <v>57</v>
      </c>
      <c r="H42" s="34">
        <f>SUM(F42:G42)</f>
        <v>76</v>
      </c>
      <c r="I42" s="34">
        <f t="shared" si="8"/>
        <v>19</v>
      </c>
      <c r="J42" s="34">
        <f t="shared" si="8"/>
        <v>57</v>
      </c>
      <c r="K42" s="34">
        <f>SUM(I42:J42)</f>
        <v>76</v>
      </c>
      <c r="L42" s="34">
        <f t="shared" ref="L42:M42" si="12">SUM(L11:L41)</f>
        <v>4</v>
      </c>
      <c r="M42" s="34">
        <f t="shared" si="12"/>
        <v>27</v>
      </c>
      <c r="N42" s="34">
        <f>SUM(L42:M42)</f>
        <v>31</v>
      </c>
      <c r="O42" s="34">
        <f t="shared" ref="O42:P42" si="13">SUM(O11:O41)</f>
        <v>0</v>
      </c>
      <c r="P42" s="34">
        <f t="shared" si="13"/>
        <v>0</v>
      </c>
      <c r="Q42" s="34">
        <f>SUM(O42:P42)</f>
        <v>0</v>
      </c>
      <c r="R42" s="34">
        <f t="shared" si="9"/>
        <v>4</v>
      </c>
      <c r="S42" s="34">
        <f t="shared" si="9"/>
        <v>27</v>
      </c>
      <c r="T42" s="34">
        <f>SUM(R42:S42)</f>
        <v>31</v>
      </c>
      <c r="U42" s="2"/>
      <c r="V42" s="2"/>
      <c r="W42" s="2"/>
      <c r="X42" s="2"/>
      <c r="Y42" s="2"/>
      <c r="Z42" s="2"/>
      <c r="AA42" s="2"/>
      <c r="AB42" s="2"/>
      <c r="AC42" s="2"/>
    </row>
    <row r="43" spans="1:29" ht="15" customHeight="1">
      <c r="A43" s="35" t="s">
        <v>47</v>
      </c>
      <c r="B43" s="33" t="s">
        <v>48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2"/>
      <c r="V43" s="2"/>
      <c r="W43" s="2"/>
      <c r="X43" s="2"/>
      <c r="Y43" s="2"/>
      <c r="Z43" s="2"/>
      <c r="AA43" s="2"/>
      <c r="AB43" s="2"/>
      <c r="AC43" s="2"/>
    </row>
    <row r="44" spans="1:29" ht="14.25">
      <c r="A44" s="26">
        <v>1</v>
      </c>
      <c r="B44" s="36" t="s">
        <v>49</v>
      </c>
      <c r="C44" s="28">
        <v>26</v>
      </c>
      <c r="D44" s="29">
        <v>13</v>
      </c>
      <c r="E44" s="30">
        <f t="shared" ref="E44:E49" si="14">SUM(C44:D44)</f>
        <v>39</v>
      </c>
      <c r="F44" s="28">
        <v>10</v>
      </c>
      <c r="G44" s="29">
        <v>20</v>
      </c>
      <c r="H44" s="30">
        <f t="shared" ref="H44:H51" si="15">SUM(F44:G44)</f>
        <v>30</v>
      </c>
      <c r="I44" s="30">
        <f t="shared" ref="I44:J50" si="16">C44+F44</f>
        <v>36</v>
      </c>
      <c r="J44" s="30">
        <f t="shared" si="16"/>
        <v>33</v>
      </c>
      <c r="K44" s="30">
        <f t="shared" ref="K44:K51" si="17">SUM(I44:J44)</f>
        <v>69</v>
      </c>
      <c r="L44" s="28">
        <v>0</v>
      </c>
      <c r="M44" s="29">
        <v>1</v>
      </c>
      <c r="N44" s="30">
        <f t="shared" ref="N44:N51" si="18">SUM(L44:M44)</f>
        <v>1</v>
      </c>
      <c r="O44" s="28">
        <v>1</v>
      </c>
      <c r="P44" s="29">
        <v>1</v>
      </c>
      <c r="Q44" s="30">
        <f t="shared" ref="Q44:Q51" si="19">SUM(O44:P44)</f>
        <v>2</v>
      </c>
      <c r="R44" s="30">
        <f t="shared" ref="R44:S52" si="20">L44+O44</f>
        <v>1</v>
      </c>
      <c r="S44" s="30">
        <f t="shared" si="20"/>
        <v>2</v>
      </c>
      <c r="T44" s="30">
        <f t="shared" ref="T44:T51" si="21">SUM(R44:S44)</f>
        <v>3</v>
      </c>
      <c r="U44" s="2"/>
      <c r="V44" s="2"/>
      <c r="W44" s="2"/>
      <c r="X44" s="2"/>
      <c r="Y44" s="2"/>
      <c r="Z44" s="2"/>
      <c r="AA44" s="2"/>
      <c r="AB44" s="2"/>
      <c r="AC44" s="2"/>
    </row>
    <row r="45" spans="1:29" ht="15" customHeight="1">
      <c r="A45" s="26">
        <v>2</v>
      </c>
      <c r="B45" s="36" t="s">
        <v>50</v>
      </c>
      <c r="C45" s="31">
        <v>5</v>
      </c>
      <c r="D45" s="32">
        <v>0</v>
      </c>
      <c r="E45" s="30">
        <f t="shared" si="14"/>
        <v>5</v>
      </c>
      <c r="F45" s="31">
        <v>2</v>
      </c>
      <c r="G45" s="32">
        <v>8</v>
      </c>
      <c r="H45" s="30">
        <f t="shared" si="15"/>
        <v>10</v>
      </c>
      <c r="I45" s="30">
        <f t="shared" si="16"/>
        <v>7</v>
      </c>
      <c r="J45" s="30">
        <f t="shared" si="16"/>
        <v>8</v>
      </c>
      <c r="K45" s="30">
        <f t="shared" si="17"/>
        <v>15</v>
      </c>
      <c r="L45" s="31">
        <v>1</v>
      </c>
      <c r="M45" s="32">
        <v>2</v>
      </c>
      <c r="N45" s="30">
        <f t="shared" si="18"/>
        <v>3</v>
      </c>
      <c r="O45" s="31">
        <v>0</v>
      </c>
      <c r="P45" s="32">
        <v>0</v>
      </c>
      <c r="Q45" s="30">
        <f t="shared" si="19"/>
        <v>0</v>
      </c>
      <c r="R45" s="30">
        <f t="shared" si="20"/>
        <v>1</v>
      </c>
      <c r="S45" s="30">
        <f t="shared" si="20"/>
        <v>2</v>
      </c>
      <c r="T45" s="30">
        <f t="shared" si="21"/>
        <v>3</v>
      </c>
      <c r="U45" s="2"/>
      <c r="V45" s="2"/>
      <c r="W45" s="2"/>
      <c r="X45" s="2"/>
      <c r="Y45" s="2"/>
      <c r="Z45" s="2"/>
      <c r="AA45" s="2"/>
      <c r="AB45" s="2"/>
      <c r="AC45" s="2"/>
    </row>
    <row r="46" spans="1:29" ht="15" customHeight="1">
      <c r="A46" s="26">
        <v>3</v>
      </c>
      <c r="B46" s="36" t="s">
        <v>51</v>
      </c>
      <c r="C46" s="31">
        <v>20</v>
      </c>
      <c r="D46" s="32">
        <v>10</v>
      </c>
      <c r="E46" s="30">
        <f t="shared" si="14"/>
        <v>30</v>
      </c>
      <c r="F46" s="31">
        <v>18</v>
      </c>
      <c r="G46" s="32">
        <v>20</v>
      </c>
      <c r="H46" s="30">
        <f t="shared" si="15"/>
        <v>38</v>
      </c>
      <c r="I46" s="30">
        <f t="shared" si="16"/>
        <v>38</v>
      </c>
      <c r="J46" s="30">
        <f t="shared" si="16"/>
        <v>30</v>
      </c>
      <c r="K46" s="30">
        <f t="shared" si="17"/>
        <v>68</v>
      </c>
      <c r="L46" s="31">
        <v>1</v>
      </c>
      <c r="M46" s="32">
        <v>1</v>
      </c>
      <c r="N46" s="30">
        <f t="shared" si="18"/>
        <v>2</v>
      </c>
      <c r="O46" s="31">
        <v>1</v>
      </c>
      <c r="P46" s="32">
        <v>0</v>
      </c>
      <c r="Q46" s="30">
        <f t="shared" si="19"/>
        <v>1</v>
      </c>
      <c r="R46" s="30">
        <f t="shared" si="20"/>
        <v>2</v>
      </c>
      <c r="S46" s="30">
        <f t="shared" si="20"/>
        <v>1</v>
      </c>
      <c r="T46" s="30">
        <f t="shared" si="21"/>
        <v>3</v>
      </c>
      <c r="U46" s="2"/>
      <c r="V46" s="2"/>
      <c r="W46" s="2"/>
      <c r="X46" s="2"/>
      <c r="Y46" s="2"/>
      <c r="Z46" s="2"/>
      <c r="AA46" s="2"/>
      <c r="AB46" s="2"/>
      <c r="AC46" s="2"/>
    </row>
    <row r="47" spans="1:29" ht="15" customHeight="1">
      <c r="A47" s="26">
        <v>4</v>
      </c>
      <c r="B47" s="36" t="s">
        <v>52</v>
      </c>
      <c r="C47" s="31">
        <v>23</v>
      </c>
      <c r="D47" s="32">
        <v>9</v>
      </c>
      <c r="E47" s="30">
        <f t="shared" si="14"/>
        <v>32</v>
      </c>
      <c r="F47" s="31">
        <v>12</v>
      </c>
      <c r="G47" s="32">
        <v>30</v>
      </c>
      <c r="H47" s="30">
        <f t="shared" si="15"/>
        <v>42</v>
      </c>
      <c r="I47" s="30">
        <f t="shared" si="16"/>
        <v>35</v>
      </c>
      <c r="J47" s="30">
        <f t="shared" si="16"/>
        <v>39</v>
      </c>
      <c r="K47" s="30">
        <f t="shared" si="17"/>
        <v>74</v>
      </c>
      <c r="L47" s="31">
        <v>0</v>
      </c>
      <c r="M47" s="32">
        <v>2</v>
      </c>
      <c r="N47" s="30">
        <f t="shared" si="18"/>
        <v>2</v>
      </c>
      <c r="O47" s="31">
        <v>0</v>
      </c>
      <c r="P47" s="32">
        <v>0</v>
      </c>
      <c r="Q47" s="30">
        <f t="shared" si="19"/>
        <v>0</v>
      </c>
      <c r="R47" s="30">
        <f t="shared" si="20"/>
        <v>0</v>
      </c>
      <c r="S47" s="30">
        <f t="shared" si="20"/>
        <v>2</v>
      </c>
      <c r="T47" s="30">
        <f t="shared" si="21"/>
        <v>2</v>
      </c>
      <c r="U47" s="2"/>
      <c r="V47" s="2"/>
      <c r="W47" s="2"/>
      <c r="X47" s="2"/>
      <c r="Y47" s="2"/>
      <c r="Z47" s="2"/>
      <c r="AA47" s="2"/>
      <c r="AB47" s="2"/>
      <c r="AC47" s="2"/>
    </row>
    <row r="48" spans="1:29" ht="15" customHeight="1">
      <c r="A48" s="26">
        <v>5</v>
      </c>
      <c r="B48" s="36" t="s">
        <v>53</v>
      </c>
      <c r="C48" s="31">
        <v>18</v>
      </c>
      <c r="D48" s="32">
        <v>7</v>
      </c>
      <c r="E48" s="30">
        <f t="shared" si="14"/>
        <v>25</v>
      </c>
      <c r="F48" s="31">
        <v>5</v>
      </c>
      <c r="G48" s="32">
        <v>8</v>
      </c>
      <c r="H48" s="30">
        <f t="shared" si="15"/>
        <v>13</v>
      </c>
      <c r="I48" s="30">
        <f t="shared" si="16"/>
        <v>23</v>
      </c>
      <c r="J48" s="30">
        <f t="shared" si="16"/>
        <v>15</v>
      </c>
      <c r="K48" s="30">
        <f t="shared" si="17"/>
        <v>38</v>
      </c>
      <c r="L48" s="31">
        <v>1</v>
      </c>
      <c r="M48" s="32">
        <v>2</v>
      </c>
      <c r="N48" s="30">
        <f t="shared" si="18"/>
        <v>3</v>
      </c>
      <c r="O48" s="31">
        <v>0</v>
      </c>
      <c r="P48" s="32">
        <v>1</v>
      </c>
      <c r="Q48" s="30">
        <f t="shared" si="19"/>
        <v>1</v>
      </c>
      <c r="R48" s="30">
        <f t="shared" si="20"/>
        <v>1</v>
      </c>
      <c r="S48" s="30">
        <f t="shared" si="20"/>
        <v>3</v>
      </c>
      <c r="T48" s="30">
        <f t="shared" si="21"/>
        <v>4</v>
      </c>
      <c r="U48" s="2"/>
      <c r="V48" s="2"/>
      <c r="W48" s="2"/>
      <c r="X48" s="2"/>
      <c r="Y48" s="2"/>
      <c r="Z48" s="2"/>
      <c r="AA48" s="2"/>
      <c r="AB48" s="2"/>
      <c r="AC48" s="2"/>
    </row>
    <row r="49" spans="1:29" ht="15" customHeight="1">
      <c r="A49" s="26">
        <v>6</v>
      </c>
      <c r="B49" s="36" t="s">
        <v>54</v>
      </c>
      <c r="C49" s="31">
        <v>19</v>
      </c>
      <c r="D49" s="32">
        <v>11</v>
      </c>
      <c r="E49" s="30">
        <f t="shared" si="14"/>
        <v>30</v>
      </c>
      <c r="F49" s="31">
        <v>6</v>
      </c>
      <c r="G49" s="32">
        <v>8</v>
      </c>
      <c r="H49" s="30">
        <f t="shared" si="15"/>
        <v>14</v>
      </c>
      <c r="I49" s="30">
        <f t="shared" si="16"/>
        <v>25</v>
      </c>
      <c r="J49" s="30">
        <f t="shared" si="16"/>
        <v>19</v>
      </c>
      <c r="K49" s="30">
        <f t="shared" si="17"/>
        <v>44</v>
      </c>
      <c r="L49" s="31">
        <v>0</v>
      </c>
      <c r="M49" s="32">
        <v>2</v>
      </c>
      <c r="N49" s="30">
        <f t="shared" si="18"/>
        <v>2</v>
      </c>
      <c r="O49" s="31">
        <v>0</v>
      </c>
      <c r="P49" s="32">
        <v>1</v>
      </c>
      <c r="Q49" s="30">
        <f t="shared" si="19"/>
        <v>1</v>
      </c>
      <c r="R49" s="30">
        <f t="shared" si="20"/>
        <v>0</v>
      </c>
      <c r="S49" s="30">
        <f t="shared" si="20"/>
        <v>3</v>
      </c>
      <c r="T49" s="30">
        <f t="shared" si="21"/>
        <v>3</v>
      </c>
      <c r="U49" s="2"/>
      <c r="V49" s="2"/>
      <c r="W49" s="2"/>
      <c r="X49" s="2"/>
      <c r="Y49" s="2"/>
      <c r="Z49" s="2"/>
      <c r="AA49" s="2"/>
      <c r="AB49" s="2"/>
      <c r="AC49" s="2"/>
    </row>
    <row r="50" spans="1:29" ht="15" customHeight="1">
      <c r="A50" s="26">
        <v>7</v>
      </c>
      <c r="B50" s="36" t="s">
        <v>55</v>
      </c>
      <c r="C50" s="31">
        <v>0</v>
      </c>
      <c r="D50" s="32">
        <v>0</v>
      </c>
      <c r="E50" s="30">
        <v>1</v>
      </c>
      <c r="F50" s="31">
        <v>1</v>
      </c>
      <c r="G50" s="32">
        <v>1</v>
      </c>
      <c r="H50" s="30">
        <f t="shared" si="15"/>
        <v>2</v>
      </c>
      <c r="I50" s="30">
        <f t="shared" si="16"/>
        <v>1</v>
      </c>
      <c r="J50" s="30">
        <f t="shared" si="16"/>
        <v>1</v>
      </c>
      <c r="K50" s="30">
        <f t="shared" si="17"/>
        <v>2</v>
      </c>
      <c r="L50" s="31">
        <v>0</v>
      </c>
      <c r="M50" s="32">
        <v>1</v>
      </c>
      <c r="N50" s="30">
        <f t="shared" si="18"/>
        <v>1</v>
      </c>
      <c r="O50" s="31">
        <v>0</v>
      </c>
      <c r="P50" s="32">
        <v>0</v>
      </c>
      <c r="Q50" s="30">
        <f t="shared" si="19"/>
        <v>0</v>
      </c>
      <c r="R50" s="30">
        <f t="shared" si="20"/>
        <v>0</v>
      </c>
      <c r="S50" s="30">
        <f t="shared" si="20"/>
        <v>1</v>
      </c>
      <c r="T50" s="30">
        <f t="shared" si="21"/>
        <v>1</v>
      </c>
      <c r="U50" s="2"/>
      <c r="V50" s="2"/>
      <c r="W50" s="2"/>
      <c r="X50" s="2"/>
      <c r="Y50" s="2"/>
      <c r="Z50" s="2"/>
      <c r="AA50" s="2"/>
      <c r="AB50" s="2"/>
      <c r="AC50" s="2"/>
    </row>
    <row r="51" spans="1:29" ht="15" customHeight="1">
      <c r="A51" s="26">
        <v>8</v>
      </c>
      <c r="B51" s="36" t="s">
        <v>56</v>
      </c>
      <c r="C51" s="31">
        <v>4</v>
      </c>
      <c r="D51" s="32">
        <v>3</v>
      </c>
      <c r="E51" s="30">
        <f>SUM(C51:D51)</f>
        <v>7</v>
      </c>
      <c r="F51" s="31">
        <v>7</v>
      </c>
      <c r="G51" s="32">
        <v>10</v>
      </c>
      <c r="H51" s="30">
        <f t="shared" si="15"/>
        <v>17</v>
      </c>
      <c r="I51" s="30">
        <v>10</v>
      </c>
      <c r="J51" s="30">
        <v>11</v>
      </c>
      <c r="K51" s="30">
        <f t="shared" si="17"/>
        <v>21</v>
      </c>
      <c r="L51" s="31">
        <v>0</v>
      </c>
      <c r="M51" s="32">
        <v>3</v>
      </c>
      <c r="N51" s="30">
        <f t="shared" si="18"/>
        <v>3</v>
      </c>
      <c r="O51" s="31">
        <v>0</v>
      </c>
      <c r="P51" s="32">
        <v>1</v>
      </c>
      <c r="Q51" s="30">
        <f t="shared" si="19"/>
        <v>1</v>
      </c>
      <c r="R51" s="30">
        <f t="shared" si="20"/>
        <v>0</v>
      </c>
      <c r="S51" s="30">
        <f t="shared" si="20"/>
        <v>4</v>
      </c>
      <c r="T51" s="30">
        <f t="shared" si="21"/>
        <v>4</v>
      </c>
      <c r="U51" s="2"/>
      <c r="V51" s="2"/>
      <c r="W51" s="2"/>
      <c r="X51" s="2"/>
      <c r="Y51" s="2"/>
      <c r="Z51" s="2"/>
      <c r="AA51" s="2"/>
      <c r="AB51" s="2"/>
      <c r="AC51" s="2"/>
    </row>
    <row r="52" spans="1:29" ht="15" customHeight="1">
      <c r="A52" s="27"/>
      <c r="B52" s="33" t="s">
        <v>57</v>
      </c>
      <c r="C52" s="34">
        <f t="shared" ref="C52:D52" si="22">SUM(C44:C51)</f>
        <v>115</v>
      </c>
      <c r="D52" s="34">
        <f t="shared" si="22"/>
        <v>53</v>
      </c>
      <c r="E52" s="34">
        <f>SUM(C52:D52)</f>
        <v>168</v>
      </c>
      <c r="F52" s="34">
        <f t="shared" ref="F52:G52" si="23">SUM(F44:F51)</f>
        <v>61</v>
      </c>
      <c r="G52" s="34">
        <f t="shared" si="23"/>
        <v>105</v>
      </c>
      <c r="H52" s="34">
        <f>SUM(F52:G52)</f>
        <v>166</v>
      </c>
      <c r="I52" s="34">
        <f t="shared" ref="I52:J52" si="24">C52+F52</f>
        <v>176</v>
      </c>
      <c r="J52" s="34">
        <f t="shared" si="24"/>
        <v>158</v>
      </c>
      <c r="K52" s="34">
        <f>SUM(I52:J52)</f>
        <v>334</v>
      </c>
      <c r="L52" s="34">
        <f t="shared" ref="L52:M52" si="25">SUM(L44:L51)</f>
        <v>3</v>
      </c>
      <c r="M52" s="34">
        <f t="shared" si="25"/>
        <v>14</v>
      </c>
      <c r="N52" s="34">
        <f>SUM(L52:M52)</f>
        <v>17</v>
      </c>
      <c r="O52" s="34">
        <f t="shared" ref="O52:P52" si="26">SUM(O44:O51)</f>
        <v>2</v>
      </c>
      <c r="P52" s="34">
        <f t="shared" si="26"/>
        <v>4</v>
      </c>
      <c r="Q52" s="34">
        <f>SUM(O52:P52)</f>
        <v>6</v>
      </c>
      <c r="R52" s="34">
        <f t="shared" si="20"/>
        <v>5</v>
      </c>
      <c r="S52" s="34">
        <f t="shared" si="20"/>
        <v>18</v>
      </c>
      <c r="T52" s="34">
        <f>SUM(R52:S52)</f>
        <v>23</v>
      </c>
      <c r="U52" s="2"/>
      <c r="V52" s="2"/>
      <c r="W52" s="2"/>
      <c r="X52" s="2"/>
      <c r="Y52" s="2"/>
      <c r="Z52" s="2"/>
      <c r="AA52" s="2"/>
      <c r="AB52" s="2"/>
      <c r="AC52" s="2"/>
    </row>
    <row r="53" spans="1:29" ht="45">
      <c r="A53" s="37" t="s">
        <v>58</v>
      </c>
      <c r="B53" s="38" t="s">
        <v>59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6"/>
      <c r="V53" s="6"/>
      <c r="W53" s="6"/>
      <c r="X53" s="6"/>
      <c r="Y53" s="6"/>
      <c r="Z53" s="6"/>
      <c r="AA53" s="6"/>
      <c r="AB53" s="6"/>
      <c r="AC53" s="6"/>
    </row>
    <row r="54" spans="1:29" ht="14.25">
      <c r="A54" s="40">
        <v>1</v>
      </c>
      <c r="B54" s="41" t="s">
        <v>60</v>
      </c>
      <c r="C54" s="42">
        <v>8</v>
      </c>
      <c r="D54" s="43">
        <v>2</v>
      </c>
      <c r="E54" s="39">
        <f t="shared" ref="E54:E70" si="27">SUM(C54:D54)</f>
        <v>10</v>
      </c>
      <c r="F54" s="42">
        <v>33</v>
      </c>
      <c r="G54" s="43">
        <v>69</v>
      </c>
      <c r="H54" s="39">
        <f t="shared" ref="H54:H70" si="28">SUM(F54:G54)</f>
        <v>102</v>
      </c>
      <c r="I54" s="39">
        <f t="shared" ref="I54:K69" si="29">SUM(C54,F54)</f>
        <v>41</v>
      </c>
      <c r="J54" s="39">
        <f t="shared" si="29"/>
        <v>71</v>
      </c>
      <c r="K54" s="39">
        <f t="shared" si="29"/>
        <v>112</v>
      </c>
      <c r="L54" s="42">
        <v>2</v>
      </c>
      <c r="M54" s="43">
        <v>26</v>
      </c>
      <c r="N54" s="39">
        <f t="shared" ref="N54:N70" si="30">SUM(L54:M54)</f>
        <v>28</v>
      </c>
      <c r="O54" s="42">
        <v>0</v>
      </c>
      <c r="P54" s="43">
        <v>0</v>
      </c>
      <c r="Q54" s="39">
        <f t="shared" ref="Q54:Q70" si="31">SUM(O54:P54)</f>
        <v>0</v>
      </c>
      <c r="R54" s="39">
        <f t="shared" ref="R54:T70" si="32">SUM(L54,O54)</f>
        <v>2</v>
      </c>
      <c r="S54" s="39">
        <f t="shared" si="32"/>
        <v>26</v>
      </c>
      <c r="T54" s="39">
        <f t="shared" si="32"/>
        <v>28</v>
      </c>
      <c r="U54" s="44"/>
      <c r="V54" s="44"/>
      <c r="W54" s="44"/>
      <c r="X54" s="44"/>
      <c r="Y54" s="44"/>
      <c r="Z54" s="44"/>
      <c r="AA54" s="44"/>
      <c r="AB54" s="44"/>
      <c r="AC54" s="44"/>
    </row>
    <row r="55" spans="1:29" ht="14.25">
      <c r="A55" s="40">
        <v>2</v>
      </c>
      <c r="B55" s="41" t="s">
        <v>61</v>
      </c>
      <c r="C55" s="45">
        <v>8</v>
      </c>
      <c r="D55" s="46">
        <v>1</v>
      </c>
      <c r="E55" s="39">
        <f t="shared" si="27"/>
        <v>9</v>
      </c>
      <c r="F55" s="45">
        <v>15</v>
      </c>
      <c r="G55" s="46">
        <v>35</v>
      </c>
      <c r="H55" s="39">
        <f t="shared" si="28"/>
        <v>50</v>
      </c>
      <c r="I55" s="39">
        <f t="shared" si="29"/>
        <v>23</v>
      </c>
      <c r="J55" s="39">
        <f t="shared" si="29"/>
        <v>36</v>
      </c>
      <c r="K55" s="39">
        <f t="shared" si="29"/>
        <v>59</v>
      </c>
      <c r="L55" s="45">
        <v>6</v>
      </c>
      <c r="M55" s="46">
        <v>35</v>
      </c>
      <c r="N55" s="39">
        <f t="shared" si="30"/>
        <v>41</v>
      </c>
      <c r="O55" s="45">
        <v>0</v>
      </c>
      <c r="P55" s="46">
        <v>0</v>
      </c>
      <c r="Q55" s="39">
        <f t="shared" si="31"/>
        <v>0</v>
      </c>
      <c r="R55" s="39">
        <f t="shared" si="32"/>
        <v>6</v>
      </c>
      <c r="S55" s="39">
        <f t="shared" si="32"/>
        <v>35</v>
      </c>
      <c r="T55" s="39">
        <f t="shared" si="32"/>
        <v>41</v>
      </c>
      <c r="U55" s="44"/>
      <c r="V55" s="44"/>
      <c r="W55" s="44"/>
      <c r="X55" s="44"/>
      <c r="Y55" s="44"/>
      <c r="Z55" s="44"/>
      <c r="AA55" s="44"/>
      <c r="AB55" s="44"/>
      <c r="AC55" s="44"/>
    </row>
    <row r="56" spans="1:29" ht="16.5" customHeight="1">
      <c r="A56" s="40">
        <v>3</v>
      </c>
      <c r="B56" s="41" t="s">
        <v>62</v>
      </c>
      <c r="C56" s="45">
        <v>1</v>
      </c>
      <c r="D56" s="46">
        <v>0</v>
      </c>
      <c r="E56" s="39">
        <f t="shared" si="27"/>
        <v>1</v>
      </c>
      <c r="F56" s="45">
        <v>0</v>
      </c>
      <c r="G56" s="46">
        <v>4</v>
      </c>
      <c r="H56" s="39">
        <f t="shared" si="28"/>
        <v>4</v>
      </c>
      <c r="I56" s="39">
        <f t="shared" si="29"/>
        <v>1</v>
      </c>
      <c r="J56" s="39">
        <f t="shared" si="29"/>
        <v>4</v>
      </c>
      <c r="K56" s="39">
        <f t="shared" si="29"/>
        <v>5</v>
      </c>
      <c r="L56" s="45">
        <v>0</v>
      </c>
      <c r="M56" s="46">
        <v>0</v>
      </c>
      <c r="N56" s="39">
        <f t="shared" si="30"/>
        <v>0</v>
      </c>
      <c r="O56" s="45">
        <v>0</v>
      </c>
      <c r="P56" s="46">
        <v>0</v>
      </c>
      <c r="Q56" s="39">
        <f t="shared" si="31"/>
        <v>0</v>
      </c>
      <c r="R56" s="39">
        <f t="shared" si="32"/>
        <v>0</v>
      </c>
      <c r="S56" s="39">
        <f t="shared" si="32"/>
        <v>0</v>
      </c>
      <c r="T56" s="39">
        <f t="shared" si="32"/>
        <v>0</v>
      </c>
      <c r="U56" s="44"/>
      <c r="V56" s="44"/>
      <c r="W56" s="44"/>
      <c r="X56" s="44"/>
      <c r="Y56" s="44"/>
      <c r="Z56" s="44"/>
      <c r="AA56" s="44"/>
      <c r="AB56" s="44"/>
      <c r="AC56" s="44"/>
    </row>
    <row r="57" spans="1:29" ht="17.25" customHeight="1">
      <c r="A57" s="40">
        <v>4</v>
      </c>
      <c r="B57" s="41" t="s">
        <v>63</v>
      </c>
      <c r="C57" s="45">
        <v>0</v>
      </c>
      <c r="D57" s="46">
        <v>0</v>
      </c>
      <c r="E57" s="39">
        <f t="shared" si="27"/>
        <v>0</v>
      </c>
      <c r="F57" s="45">
        <v>0</v>
      </c>
      <c r="G57" s="46">
        <v>0</v>
      </c>
      <c r="H57" s="39">
        <f t="shared" si="28"/>
        <v>0</v>
      </c>
      <c r="I57" s="39">
        <f t="shared" si="29"/>
        <v>0</v>
      </c>
      <c r="J57" s="39">
        <f t="shared" si="29"/>
        <v>0</v>
      </c>
      <c r="K57" s="39">
        <f t="shared" si="29"/>
        <v>0</v>
      </c>
      <c r="L57" s="45">
        <v>0</v>
      </c>
      <c r="M57" s="46">
        <v>0</v>
      </c>
      <c r="N57" s="39">
        <f t="shared" si="30"/>
        <v>0</v>
      </c>
      <c r="O57" s="45">
        <v>0</v>
      </c>
      <c r="P57" s="46">
        <v>0</v>
      </c>
      <c r="Q57" s="39">
        <f t="shared" si="31"/>
        <v>0</v>
      </c>
      <c r="R57" s="39">
        <f t="shared" si="32"/>
        <v>0</v>
      </c>
      <c r="S57" s="39">
        <f t="shared" si="32"/>
        <v>0</v>
      </c>
      <c r="T57" s="39">
        <f t="shared" si="32"/>
        <v>0</v>
      </c>
      <c r="U57" s="44"/>
      <c r="V57" s="44"/>
      <c r="W57" s="44"/>
      <c r="X57" s="44"/>
      <c r="Y57" s="44"/>
      <c r="Z57" s="44"/>
      <c r="AA57" s="44"/>
      <c r="AB57" s="44"/>
      <c r="AC57" s="44"/>
    </row>
    <row r="58" spans="1:29" ht="16.5" customHeight="1">
      <c r="A58" s="40">
        <v>5</v>
      </c>
      <c r="B58" s="41" t="s">
        <v>64</v>
      </c>
      <c r="C58" s="45">
        <v>1</v>
      </c>
      <c r="D58" s="46">
        <v>0</v>
      </c>
      <c r="E58" s="39">
        <f t="shared" si="27"/>
        <v>1</v>
      </c>
      <c r="F58" s="45">
        <v>1</v>
      </c>
      <c r="G58" s="46">
        <v>1</v>
      </c>
      <c r="H58" s="39">
        <f t="shared" si="28"/>
        <v>2</v>
      </c>
      <c r="I58" s="39">
        <f t="shared" si="29"/>
        <v>2</v>
      </c>
      <c r="J58" s="39">
        <f t="shared" si="29"/>
        <v>1</v>
      </c>
      <c r="K58" s="39">
        <f t="shared" si="29"/>
        <v>3</v>
      </c>
      <c r="L58" s="45">
        <v>0</v>
      </c>
      <c r="M58" s="46">
        <v>0</v>
      </c>
      <c r="N58" s="39">
        <f t="shared" si="30"/>
        <v>0</v>
      </c>
      <c r="O58" s="45">
        <v>0</v>
      </c>
      <c r="P58" s="46">
        <v>0</v>
      </c>
      <c r="Q58" s="39">
        <f t="shared" si="31"/>
        <v>0</v>
      </c>
      <c r="R58" s="39">
        <f t="shared" si="32"/>
        <v>0</v>
      </c>
      <c r="S58" s="39">
        <f t="shared" si="32"/>
        <v>0</v>
      </c>
      <c r="T58" s="39">
        <f t="shared" si="32"/>
        <v>0</v>
      </c>
      <c r="U58" s="44"/>
      <c r="V58" s="44"/>
      <c r="W58" s="44"/>
      <c r="X58" s="44"/>
      <c r="Y58" s="44"/>
      <c r="Z58" s="44"/>
      <c r="AA58" s="44"/>
      <c r="AB58" s="44"/>
      <c r="AC58" s="44"/>
    </row>
    <row r="59" spans="1:29" ht="17.25" customHeight="1">
      <c r="A59" s="40">
        <v>6</v>
      </c>
      <c r="B59" s="41" t="s">
        <v>65</v>
      </c>
      <c r="C59" s="45">
        <v>0</v>
      </c>
      <c r="D59" s="46">
        <v>0</v>
      </c>
      <c r="E59" s="39">
        <f t="shared" si="27"/>
        <v>0</v>
      </c>
      <c r="F59" s="45">
        <v>0</v>
      </c>
      <c r="G59" s="46">
        <v>0</v>
      </c>
      <c r="H59" s="39">
        <f t="shared" si="28"/>
        <v>0</v>
      </c>
      <c r="I59" s="39">
        <f t="shared" si="29"/>
        <v>0</v>
      </c>
      <c r="J59" s="39">
        <f t="shared" si="29"/>
        <v>0</v>
      </c>
      <c r="K59" s="39">
        <f t="shared" si="29"/>
        <v>0</v>
      </c>
      <c r="L59" s="45">
        <v>0</v>
      </c>
      <c r="M59" s="46">
        <v>0</v>
      </c>
      <c r="N59" s="39">
        <f t="shared" si="30"/>
        <v>0</v>
      </c>
      <c r="O59" s="45">
        <v>0</v>
      </c>
      <c r="P59" s="46">
        <v>0</v>
      </c>
      <c r="Q59" s="39">
        <f t="shared" si="31"/>
        <v>0</v>
      </c>
      <c r="R59" s="39">
        <f t="shared" si="32"/>
        <v>0</v>
      </c>
      <c r="S59" s="39">
        <f t="shared" si="32"/>
        <v>0</v>
      </c>
      <c r="T59" s="39">
        <f t="shared" si="32"/>
        <v>0</v>
      </c>
      <c r="U59" s="44"/>
      <c r="V59" s="44"/>
      <c r="W59" s="44"/>
      <c r="X59" s="44"/>
      <c r="Y59" s="44"/>
      <c r="Z59" s="44"/>
      <c r="AA59" s="44"/>
      <c r="AB59" s="44"/>
      <c r="AC59" s="44"/>
    </row>
    <row r="60" spans="1:29" ht="15.75" customHeight="1">
      <c r="A60" s="40">
        <v>7</v>
      </c>
      <c r="B60" s="41" t="s">
        <v>66</v>
      </c>
      <c r="C60" s="45">
        <v>0</v>
      </c>
      <c r="D60" s="46">
        <v>0</v>
      </c>
      <c r="E60" s="39">
        <f t="shared" si="27"/>
        <v>0</v>
      </c>
      <c r="F60" s="45">
        <v>0</v>
      </c>
      <c r="G60" s="46">
        <v>0</v>
      </c>
      <c r="H60" s="39">
        <f t="shared" si="28"/>
        <v>0</v>
      </c>
      <c r="I60" s="39">
        <f t="shared" si="29"/>
        <v>0</v>
      </c>
      <c r="J60" s="39">
        <f t="shared" si="29"/>
        <v>0</v>
      </c>
      <c r="K60" s="39">
        <f t="shared" si="29"/>
        <v>0</v>
      </c>
      <c r="L60" s="45">
        <v>0</v>
      </c>
      <c r="M60" s="46">
        <v>0</v>
      </c>
      <c r="N60" s="39">
        <f t="shared" si="30"/>
        <v>0</v>
      </c>
      <c r="O60" s="45">
        <v>0</v>
      </c>
      <c r="P60" s="46">
        <v>0</v>
      </c>
      <c r="Q60" s="39">
        <f t="shared" si="31"/>
        <v>0</v>
      </c>
      <c r="R60" s="39">
        <f t="shared" si="32"/>
        <v>0</v>
      </c>
      <c r="S60" s="39">
        <f t="shared" si="32"/>
        <v>0</v>
      </c>
      <c r="T60" s="39">
        <f t="shared" si="32"/>
        <v>0</v>
      </c>
      <c r="U60" s="44"/>
      <c r="V60" s="44"/>
      <c r="W60" s="44"/>
      <c r="X60" s="44"/>
      <c r="Y60" s="44"/>
      <c r="Z60" s="44"/>
      <c r="AA60" s="44"/>
      <c r="AB60" s="44"/>
      <c r="AC60" s="44"/>
    </row>
    <row r="61" spans="1:29" ht="19.5" customHeight="1">
      <c r="A61" s="40">
        <v>8</v>
      </c>
      <c r="B61" s="41" t="s">
        <v>67</v>
      </c>
      <c r="C61" s="45">
        <v>0</v>
      </c>
      <c r="D61" s="46">
        <v>0</v>
      </c>
      <c r="E61" s="39">
        <f t="shared" si="27"/>
        <v>0</v>
      </c>
      <c r="F61" s="45">
        <v>0</v>
      </c>
      <c r="G61" s="46">
        <v>0</v>
      </c>
      <c r="H61" s="39">
        <f t="shared" si="28"/>
        <v>0</v>
      </c>
      <c r="I61" s="39">
        <f t="shared" si="29"/>
        <v>0</v>
      </c>
      <c r="J61" s="39">
        <f t="shared" si="29"/>
        <v>0</v>
      </c>
      <c r="K61" s="39">
        <f t="shared" si="29"/>
        <v>0</v>
      </c>
      <c r="L61" s="45">
        <v>0</v>
      </c>
      <c r="M61" s="46">
        <v>0</v>
      </c>
      <c r="N61" s="39">
        <f t="shared" si="30"/>
        <v>0</v>
      </c>
      <c r="O61" s="45">
        <v>0</v>
      </c>
      <c r="P61" s="46">
        <v>0</v>
      </c>
      <c r="Q61" s="39">
        <f t="shared" si="31"/>
        <v>0</v>
      </c>
      <c r="R61" s="39">
        <f t="shared" si="32"/>
        <v>0</v>
      </c>
      <c r="S61" s="39">
        <f t="shared" si="32"/>
        <v>0</v>
      </c>
      <c r="T61" s="39">
        <f t="shared" si="32"/>
        <v>0</v>
      </c>
      <c r="U61" s="44"/>
      <c r="V61" s="44"/>
      <c r="W61" s="44"/>
      <c r="X61" s="44"/>
      <c r="Y61" s="44"/>
      <c r="Z61" s="44"/>
      <c r="AA61" s="44"/>
      <c r="AB61" s="44"/>
      <c r="AC61" s="44"/>
    </row>
    <row r="62" spans="1:29" ht="27.75" customHeight="1">
      <c r="A62" s="40">
        <v>9</v>
      </c>
      <c r="B62" s="41" t="s">
        <v>68</v>
      </c>
      <c r="C62" s="45">
        <v>0</v>
      </c>
      <c r="D62" s="46">
        <v>0</v>
      </c>
      <c r="E62" s="39">
        <f t="shared" si="27"/>
        <v>0</v>
      </c>
      <c r="F62" s="45">
        <v>0</v>
      </c>
      <c r="G62" s="46">
        <v>0</v>
      </c>
      <c r="H62" s="39">
        <f t="shared" si="28"/>
        <v>0</v>
      </c>
      <c r="I62" s="39">
        <f t="shared" si="29"/>
        <v>0</v>
      </c>
      <c r="J62" s="39">
        <f t="shared" si="29"/>
        <v>0</v>
      </c>
      <c r="K62" s="39">
        <f t="shared" si="29"/>
        <v>0</v>
      </c>
      <c r="L62" s="45">
        <v>0</v>
      </c>
      <c r="M62" s="46">
        <v>0</v>
      </c>
      <c r="N62" s="39">
        <f t="shared" si="30"/>
        <v>0</v>
      </c>
      <c r="O62" s="45">
        <v>0</v>
      </c>
      <c r="P62" s="46">
        <v>0</v>
      </c>
      <c r="Q62" s="39">
        <f t="shared" si="31"/>
        <v>0</v>
      </c>
      <c r="R62" s="39">
        <f t="shared" si="32"/>
        <v>0</v>
      </c>
      <c r="S62" s="39">
        <f t="shared" si="32"/>
        <v>0</v>
      </c>
      <c r="T62" s="39">
        <f t="shared" si="32"/>
        <v>0</v>
      </c>
      <c r="U62" s="44"/>
      <c r="V62" s="44"/>
      <c r="W62" s="44"/>
      <c r="X62" s="44"/>
      <c r="Y62" s="44"/>
      <c r="Z62" s="44"/>
      <c r="AA62" s="44"/>
      <c r="AB62" s="44"/>
      <c r="AC62" s="44"/>
    </row>
    <row r="63" spans="1:29" ht="27" customHeight="1">
      <c r="A63" s="40">
        <v>10</v>
      </c>
      <c r="B63" s="41" t="s">
        <v>69</v>
      </c>
      <c r="C63" s="45">
        <v>0</v>
      </c>
      <c r="D63" s="46">
        <v>0</v>
      </c>
      <c r="E63" s="39">
        <f t="shared" si="27"/>
        <v>0</v>
      </c>
      <c r="F63" s="45">
        <v>0</v>
      </c>
      <c r="G63" s="46">
        <v>1</v>
      </c>
      <c r="H63" s="39">
        <f t="shared" si="28"/>
        <v>1</v>
      </c>
      <c r="I63" s="39">
        <f t="shared" si="29"/>
        <v>0</v>
      </c>
      <c r="J63" s="39">
        <f t="shared" si="29"/>
        <v>1</v>
      </c>
      <c r="K63" s="39">
        <f t="shared" si="29"/>
        <v>1</v>
      </c>
      <c r="L63" s="45">
        <v>0</v>
      </c>
      <c r="M63" s="46">
        <v>0</v>
      </c>
      <c r="N63" s="39">
        <f t="shared" si="30"/>
        <v>0</v>
      </c>
      <c r="O63" s="45">
        <v>0</v>
      </c>
      <c r="P63" s="46">
        <v>0</v>
      </c>
      <c r="Q63" s="39">
        <f t="shared" si="31"/>
        <v>0</v>
      </c>
      <c r="R63" s="39">
        <f t="shared" si="32"/>
        <v>0</v>
      </c>
      <c r="S63" s="39">
        <f t="shared" si="32"/>
        <v>0</v>
      </c>
      <c r="T63" s="39">
        <f t="shared" si="32"/>
        <v>0</v>
      </c>
      <c r="U63" s="44"/>
      <c r="V63" s="44"/>
      <c r="W63" s="44"/>
      <c r="X63" s="44"/>
      <c r="Y63" s="44"/>
      <c r="Z63" s="44"/>
      <c r="AA63" s="44"/>
      <c r="AB63" s="44"/>
      <c r="AC63" s="44"/>
    </row>
    <row r="64" spans="1:29" ht="28.5" customHeight="1">
      <c r="A64" s="40">
        <v>11</v>
      </c>
      <c r="B64" s="41" t="s">
        <v>70</v>
      </c>
      <c r="C64" s="45">
        <v>0</v>
      </c>
      <c r="D64" s="46">
        <v>0</v>
      </c>
      <c r="E64" s="39">
        <f t="shared" si="27"/>
        <v>0</v>
      </c>
      <c r="F64" s="45">
        <v>0</v>
      </c>
      <c r="G64" s="46">
        <v>0</v>
      </c>
      <c r="H64" s="39">
        <f t="shared" si="28"/>
        <v>0</v>
      </c>
      <c r="I64" s="39">
        <f t="shared" si="29"/>
        <v>0</v>
      </c>
      <c r="J64" s="39">
        <f t="shared" si="29"/>
        <v>0</v>
      </c>
      <c r="K64" s="39">
        <f t="shared" si="29"/>
        <v>0</v>
      </c>
      <c r="L64" s="45">
        <v>0</v>
      </c>
      <c r="M64" s="46">
        <v>0</v>
      </c>
      <c r="N64" s="39">
        <f t="shared" si="30"/>
        <v>0</v>
      </c>
      <c r="O64" s="45">
        <v>0</v>
      </c>
      <c r="P64" s="46">
        <v>0</v>
      </c>
      <c r="Q64" s="39">
        <f t="shared" si="31"/>
        <v>0</v>
      </c>
      <c r="R64" s="39">
        <f t="shared" si="32"/>
        <v>0</v>
      </c>
      <c r="S64" s="39">
        <f t="shared" si="32"/>
        <v>0</v>
      </c>
      <c r="T64" s="39">
        <f t="shared" si="32"/>
        <v>0</v>
      </c>
      <c r="U64" s="44"/>
      <c r="V64" s="44"/>
      <c r="W64" s="44"/>
      <c r="X64" s="44"/>
      <c r="Y64" s="44"/>
      <c r="Z64" s="44"/>
      <c r="AA64" s="44"/>
      <c r="AB64" s="44"/>
      <c r="AC64" s="44"/>
    </row>
    <row r="65" spans="1:29" ht="29.25" customHeight="1">
      <c r="A65" s="40">
        <v>12</v>
      </c>
      <c r="B65" s="41" t="s">
        <v>71</v>
      </c>
      <c r="C65" s="45">
        <v>0</v>
      </c>
      <c r="D65" s="46">
        <v>0</v>
      </c>
      <c r="E65" s="39">
        <f t="shared" si="27"/>
        <v>0</v>
      </c>
      <c r="F65" s="45">
        <v>0</v>
      </c>
      <c r="G65" s="46">
        <v>0</v>
      </c>
      <c r="H65" s="39">
        <f t="shared" si="28"/>
        <v>0</v>
      </c>
      <c r="I65" s="39">
        <f t="shared" si="29"/>
        <v>0</v>
      </c>
      <c r="J65" s="39">
        <f t="shared" si="29"/>
        <v>0</v>
      </c>
      <c r="K65" s="39">
        <f t="shared" si="29"/>
        <v>0</v>
      </c>
      <c r="L65" s="45">
        <v>0</v>
      </c>
      <c r="M65" s="46">
        <v>0</v>
      </c>
      <c r="N65" s="39">
        <f t="shared" si="30"/>
        <v>0</v>
      </c>
      <c r="O65" s="45">
        <v>0</v>
      </c>
      <c r="P65" s="46">
        <v>0</v>
      </c>
      <c r="Q65" s="39">
        <f t="shared" si="31"/>
        <v>0</v>
      </c>
      <c r="R65" s="39">
        <f t="shared" si="32"/>
        <v>0</v>
      </c>
      <c r="S65" s="39">
        <f t="shared" si="32"/>
        <v>0</v>
      </c>
      <c r="T65" s="39">
        <f t="shared" si="32"/>
        <v>0</v>
      </c>
      <c r="U65" s="44"/>
      <c r="V65" s="44"/>
      <c r="W65" s="44"/>
      <c r="X65" s="44"/>
      <c r="Y65" s="44"/>
      <c r="Z65" s="44"/>
      <c r="AA65" s="44"/>
      <c r="AB65" s="44"/>
      <c r="AC65" s="44"/>
    </row>
    <row r="66" spans="1:29" ht="28.5" customHeight="1">
      <c r="A66" s="40">
        <v>13</v>
      </c>
      <c r="B66" s="41" t="s">
        <v>72</v>
      </c>
      <c r="C66" s="45">
        <v>0</v>
      </c>
      <c r="D66" s="46">
        <v>0</v>
      </c>
      <c r="E66" s="39">
        <f t="shared" si="27"/>
        <v>0</v>
      </c>
      <c r="F66" s="45">
        <v>0</v>
      </c>
      <c r="G66" s="46">
        <v>0</v>
      </c>
      <c r="H66" s="39">
        <f t="shared" si="28"/>
        <v>0</v>
      </c>
      <c r="I66" s="39">
        <f t="shared" si="29"/>
        <v>0</v>
      </c>
      <c r="J66" s="39">
        <f t="shared" si="29"/>
        <v>0</v>
      </c>
      <c r="K66" s="39">
        <f t="shared" si="29"/>
        <v>0</v>
      </c>
      <c r="L66" s="45">
        <v>0</v>
      </c>
      <c r="M66" s="46">
        <v>0</v>
      </c>
      <c r="N66" s="39">
        <f t="shared" si="30"/>
        <v>0</v>
      </c>
      <c r="O66" s="45">
        <v>0</v>
      </c>
      <c r="P66" s="46">
        <v>0</v>
      </c>
      <c r="Q66" s="39">
        <f t="shared" si="31"/>
        <v>0</v>
      </c>
      <c r="R66" s="39">
        <f t="shared" si="32"/>
        <v>0</v>
      </c>
      <c r="S66" s="39">
        <f t="shared" si="32"/>
        <v>0</v>
      </c>
      <c r="T66" s="39">
        <f t="shared" si="32"/>
        <v>0</v>
      </c>
      <c r="U66" s="44"/>
      <c r="V66" s="44"/>
      <c r="W66" s="44"/>
      <c r="X66" s="44"/>
      <c r="Y66" s="44"/>
      <c r="Z66" s="44"/>
      <c r="AA66" s="44"/>
      <c r="AB66" s="44"/>
      <c r="AC66" s="44"/>
    </row>
    <row r="67" spans="1:29" ht="19.5" customHeight="1">
      <c r="A67" s="40">
        <v>14</v>
      </c>
      <c r="B67" s="41" t="s">
        <v>73</v>
      </c>
      <c r="C67" s="45">
        <v>0</v>
      </c>
      <c r="D67" s="46">
        <v>0</v>
      </c>
      <c r="E67" s="39">
        <f t="shared" si="27"/>
        <v>0</v>
      </c>
      <c r="F67" s="45">
        <v>0</v>
      </c>
      <c r="G67" s="46">
        <v>0</v>
      </c>
      <c r="H67" s="39">
        <f t="shared" si="28"/>
        <v>0</v>
      </c>
      <c r="I67" s="39">
        <f t="shared" si="29"/>
        <v>0</v>
      </c>
      <c r="J67" s="39">
        <f t="shared" si="29"/>
        <v>0</v>
      </c>
      <c r="K67" s="39">
        <f t="shared" si="29"/>
        <v>0</v>
      </c>
      <c r="L67" s="45">
        <v>0</v>
      </c>
      <c r="M67" s="46">
        <v>0</v>
      </c>
      <c r="N67" s="39">
        <f t="shared" si="30"/>
        <v>0</v>
      </c>
      <c r="O67" s="45">
        <v>0</v>
      </c>
      <c r="P67" s="46">
        <v>0</v>
      </c>
      <c r="Q67" s="39">
        <f t="shared" si="31"/>
        <v>0</v>
      </c>
      <c r="R67" s="39">
        <f t="shared" si="32"/>
        <v>0</v>
      </c>
      <c r="S67" s="39">
        <f t="shared" si="32"/>
        <v>0</v>
      </c>
      <c r="T67" s="39">
        <f t="shared" si="32"/>
        <v>0</v>
      </c>
      <c r="U67" s="44"/>
      <c r="V67" s="44"/>
      <c r="W67" s="44"/>
      <c r="X67" s="44"/>
      <c r="Y67" s="44"/>
      <c r="Z67" s="44"/>
      <c r="AA67" s="44"/>
      <c r="AB67" s="44"/>
      <c r="AC67" s="44"/>
    </row>
    <row r="68" spans="1:29" ht="27.75" customHeight="1">
      <c r="A68" s="40">
        <v>15</v>
      </c>
      <c r="B68" s="41" t="s">
        <v>74</v>
      </c>
      <c r="C68" s="45">
        <v>0</v>
      </c>
      <c r="D68" s="46">
        <v>0</v>
      </c>
      <c r="E68" s="39">
        <f t="shared" si="27"/>
        <v>0</v>
      </c>
      <c r="F68" s="45">
        <v>0</v>
      </c>
      <c r="G68" s="46">
        <v>0</v>
      </c>
      <c r="H68" s="39">
        <f t="shared" si="28"/>
        <v>0</v>
      </c>
      <c r="I68" s="39">
        <f t="shared" si="29"/>
        <v>0</v>
      </c>
      <c r="J68" s="39">
        <f t="shared" si="29"/>
        <v>0</v>
      </c>
      <c r="K68" s="39">
        <f t="shared" si="29"/>
        <v>0</v>
      </c>
      <c r="L68" s="45">
        <v>0</v>
      </c>
      <c r="M68" s="46">
        <v>0</v>
      </c>
      <c r="N68" s="39">
        <f t="shared" si="30"/>
        <v>0</v>
      </c>
      <c r="O68" s="45">
        <v>0</v>
      </c>
      <c r="P68" s="46">
        <v>0</v>
      </c>
      <c r="Q68" s="39">
        <f t="shared" si="31"/>
        <v>0</v>
      </c>
      <c r="R68" s="39">
        <f t="shared" si="32"/>
        <v>0</v>
      </c>
      <c r="S68" s="39">
        <f t="shared" si="32"/>
        <v>0</v>
      </c>
      <c r="T68" s="39">
        <f t="shared" si="32"/>
        <v>0</v>
      </c>
      <c r="U68" s="44"/>
      <c r="V68" s="44"/>
      <c r="W68" s="44"/>
      <c r="X68" s="44"/>
      <c r="Y68" s="44"/>
      <c r="Z68" s="44"/>
      <c r="AA68" s="44"/>
      <c r="AB68" s="44"/>
      <c r="AC68" s="44"/>
    </row>
    <row r="69" spans="1:29" ht="19.5" customHeight="1">
      <c r="A69" s="40">
        <v>16</v>
      </c>
      <c r="B69" s="41" t="s">
        <v>75</v>
      </c>
      <c r="C69" s="45">
        <v>0</v>
      </c>
      <c r="D69" s="46">
        <v>0</v>
      </c>
      <c r="E69" s="39">
        <f t="shared" si="27"/>
        <v>0</v>
      </c>
      <c r="F69" s="45">
        <v>0</v>
      </c>
      <c r="G69" s="46">
        <v>0</v>
      </c>
      <c r="H69" s="39">
        <f t="shared" si="28"/>
        <v>0</v>
      </c>
      <c r="I69" s="39">
        <f t="shared" si="29"/>
        <v>0</v>
      </c>
      <c r="J69" s="39">
        <f t="shared" si="29"/>
        <v>0</v>
      </c>
      <c r="K69" s="39">
        <f t="shared" si="29"/>
        <v>0</v>
      </c>
      <c r="L69" s="45">
        <v>0</v>
      </c>
      <c r="M69" s="46">
        <v>0</v>
      </c>
      <c r="N69" s="39">
        <f t="shared" si="30"/>
        <v>0</v>
      </c>
      <c r="O69" s="45">
        <v>0</v>
      </c>
      <c r="P69" s="46">
        <v>0</v>
      </c>
      <c r="Q69" s="39">
        <f t="shared" si="31"/>
        <v>0</v>
      </c>
      <c r="R69" s="39">
        <f t="shared" si="32"/>
        <v>0</v>
      </c>
      <c r="S69" s="39">
        <f t="shared" si="32"/>
        <v>0</v>
      </c>
      <c r="T69" s="39">
        <f t="shared" si="32"/>
        <v>0</v>
      </c>
      <c r="U69" s="44"/>
      <c r="V69" s="44"/>
      <c r="W69" s="44"/>
      <c r="X69" s="44"/>
      <c r="Y69" s="44"/>
      <c r="Z69" s="44"/>
      <c r="AA69" s="44"/>
      <c r="AB69" s="44"/>
      <c r="AC69" s="44"/>
    </row>
    <row r="70" spans="1:29" ht="30">
      <c r="A70" s="41"/>
      <c r="B70" s="38" t="s">
        <v>76</v>
      </c>
      <c r="C70" s="47">
        <f t="shared" ref="C70:D70" si="33">SUM(C54:C69)</f>
        <v>18</v>
      </c>
      <c r="D70" s="47">
        <f t="shared" si="33"/>
        <v>3</v>
      </c>
      <c r="E70" s="47">
        <f t="shared" si="27"/>
        <v>21</v>
      </c>
      <c r="F70" s="47">
        <f t="shared" ref="F70:G70" si="34">SUM(F54:F69)</f>
        <v>49</v>
      </c>
      <c r="G70" s="47">
        <f t="shared" si="34"/>
        <v>110</v>
      </c>
      <c r="H70" s="47">
        <f t="shared" si="28"/>
        <v>159</v>
      </c>
      <c r="I70" s="47">
        <f t="shared" ref="I70:K70" si="35">SUM(C70,F70)</f>
        <v>67</v>
      </c>
      <c r="J70" s="47">
        <f t="shared" si="35"/>
        <v>113</v>
      </c>
      <c r="K70" s="47">
        <f t="shared" si="35"/>
        <v>180</v>
      </c>
      <c r="L70" s="47">
        <f t="shared" ref="L70:M70" si="36">SUM(L54:L69)</f>
        <v>8</v>
      </c>
      <c r="M70" s="47">
        <f t="shared" si="36"/>
        <v>61</v>
      </c>
      <c r="N70" s="47">
        <f t="shared" si="30"/>
        <v>69</v>
      </c>
      <c r="O70" s="47">
        <f t="shared" ref="O70:P70" si="37">SUM(O54:O69)</f>
        <v>0</v>
      </c>
      <c r="P70" s="47">
        <f t="shared" si="37"/>
        <v>0</v>
      </c>
      <c r="Q70" s="47">
        <f t="shared" si="31"/>
        <v>0</v>
      </c>
      <c r="R70" s="47">
        <f t="shared" si="32"/>
        <v>8</v>
      </c>
      <c r="S70" s="47">
        <f t="shared" si="32"/>
        <v>61</v>
      </c>
      <c r="T70" s="47">
        <f t="shared" si="32"/>
        <v>69</v>
      </c>
      <c r="U70" s="44"/>
      <c r="V70" s="44"/>
      <c r="W70" s="44"/>
      <c r="X70" s="44"/>
      <c r="Y70" s="44"/>
      <c r="Z70" s="44"/>
      <c r="AA70" s="44"/>
      <c r="AB70" s="44"/>
      <c r="AC70" s="44"/>
    </row>
    <row r="71" spans="1:29" ht="9.75" customHeight="1">
      <c r="A71" s="41"/>
      <c r="B71" s="41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44"/>
      <c r="V71" s="44"/>
      <c r="W71" s="44"/>
      <c r="X71" s="44"/>
      <c r="Y71" s="44"/>
      <c r="Z71" s="44"/>
      <c r="AA71" s="44"/>
      <c r="AB71" s="44"/>
      <c r="AC71" s="44"/>
    </row>
    <row r="72" spans="1:29" ht="30" customHeight="1">
      <c r="A72" s="48" t="s">
        <v>77</v>
      </c>
      <c r="B72" s="49"/>
      <c r="C72" s="50">
        <f t="shared" ref="C72:T72" si="38">C42+C52+C70</f>
        <v>133</v>
      </c>
      <c r="D72" s="50">
        <f t="shared" si="38"/>
        <v>56</v>
      </c>
      <c r="E72" s="50">
        <f t="shared" si="38"/>
        <v>189</v>
      </c>
      <c r="F72" s="50">
        <f t="shared" si="38"/>
        <v>129</v>
      </c>
      <c r="G72" s="50">
        <f t="shared" si="38"/>
        <v>272</v>
      </c>
      <c r="H72" s="50">
        <f t="shared" si="38"/>
        <v>401</v>
      </c>
      <c r="I72" s="50">
        <f t="shared" si="38"/>
        <v>262</v>
      </c>
      <c r="J72" s="50">
        <f t="shared" si="38"/>
        <v>328</v>
      </c>
      <c r="K72" s="50">
        <f t="shared" si="38"/>
        <v>590</v>
      </c>
      <c r="L72" s="50">
        <f t="shared" si="38"/>
        <v>15</v>
      </c>
      <c r="M72" s="51">
        <f t="shared" si="38"/>
        <v>102</v>
      </c>
      <c r="N72" s="50">
        <f t="shared" si="38"/>
        <v>117</v>
      </c>
      <c r="O72" s="50">
        <f t="shared" si="38"/>
        <v>2</v>
      </c>
      <c r="P72" s="50">
        <f t="shared" si="38"/>
        <v>4</v>
      </c>
      <c r="Q72" s="50">
        <f t="shared" si="38"/>
        <v>6</v>
      </c>
      <c r="R72" s="50">
        <f t="shared" si="38"/>
        <v>17</v>
      </c>
      <c r="S72" s="50">
        <f t="shared" si="38"/>
        <v>106</v>
      </c>
      <c r="T72" s="50">
        <f t="shared" si="38"/>
        <v>123</v>
      </c>
      <c r="U72" s="44"/>
      <c r="V72" s="44"/>
      <c r="W72" s="44"/>
      <c r="X72" s="44"/>
      <c r="Y72" s="44"/>
      <c r="Z72" s="44"/>
      <c r="AA72" s="44"/>
      <c r="AB72" s="44"/>
      <c r="AC72" s="44"/>
    </row>
    <row r="73" spans="1:29" ht="28.5" customHeight="1">
      <c r="A73" s="48" t="s">
        <v>78</v>
      </c>
      <c r="B73" s="49"/>
      <c r="C73" s="52">
        <v>67</v>
      </c>
      <c r="D73" s="53">
        <v>32</v>
      </c>
      <c r="E73" s="54">
        <f>C73+D73</f>
        <v>99</v>
      </c>
      <c r="F73" s="52">
        <v>84</v>
      </c>
      <c r="G73" s="53">
        <v>188</v>
      </c>
      <c r="H73" s="53">
        <f>F73+G73</f>
        <v>272</v>
      </c>
      <c r="I73" s="53">
        <v>151</v>
      </c>
      <c r="J73" s="53">
        <v>220</v>
      </c>
      <c r="K73" s="53">
        <f>I73+J73</f>
        <v>371</v>
      </c>
      <c r="L73" s="55">
        <v>10</v>
      </c>
      <c r="M73" s="56">
        <v>61</v>
      </c>
      <c r="N73" s="53">
        <f>L73+M73</f>
        <v>71</v>
      </c>
      <c r="O73" s="53">
        <v>1</v>
      </c>
      <c r="P73" s="53">
        <v>2</v>
      </c>
      <c r="Q73" s="53">
        <f>O73+P73</f>
        <v>3</v>
      </c>
      <c r="R73" s="53">
        <v>11</v>
      </c>
      <c r="S73" s="53">
        <v>63</v>
      </c>
      <c r="T73" s="53">
        <f>R73+S73</f>
        <v>74</v>
      </c>
      <c r="U73" s="44"/>
      <c r="V73" s="44"/>
      <c r="W73" s="44"/>
      <c r="X73" s="44"/>
      <c r="Y73" s="44"/>
      <c r="Z73" s="44"/>
      <c r="AA73" s="44"/>
      <c r="AB73" s="44"/>
      <c r="AC73" s="44"/>
    </row>
    <row r="74" spans="1:29" ht="19.5" customHeight="1">
      <c r="A74" s="33" t="s">
        <v>79</v>
      </c>
      <c r="B74" s="41"/>
      <c r="C74" s="57"/>
      <c r="D74" s="47"/>
      <c r="E74" s="58">
        <f>E73/962941*100000</f>
        <v>10.281003716738617</v>
      </c>
      <c r="F74" s="47"/>
      <c r="G74" s="47"/>
      <c r="H74" s="58">
        <f>H73/'[1]2. Jml Penduduk'!$E$28*100000</f>
        <v>28.246798090433373</v>
      </c>
      <c r="I74" s="47"/>
      <c r="J74" s="47"/>
      <c r="K74" s="58">
        <f>K73/'[1]2. Jml Penduduk'!$E$28*100000</f>
        <v>38.52780180717199</v>
      </c>
      <c r="L74" s="47"/>
      <c r="M74" s="59"/>
      <c r="N74" s="58">
        <f>N73/'[1]2. Jml Penduduk'!$E$28*100000</f>
        <v>7.3732450897822392</v>
      </c>
      <c r="O74" s="47"/>
      <c r="P74" s="47"/>
      <c r="Q74" s="58">
        <f>Q73/'[1]2. Jml Penduduk'!$E$28*100000</f>
        <v>0.31154556717389748</v>
      </c>
      <c r="R74" s="47"/>
      <c r="S74" s="47"/>
      <c r="T74" s="58">
        <f>T73/'[1]2. Jml Penduduk'!$E$28*100000</f>
        <v>7.6847906569561371</v>
      </c>
      <c r="U74" s="44"/>
      <c r="V74" s="44"/>
      <c r="W74" s="44"/>
      <c r="X74" s="44"/>
      <c r="Y74" s="44"/>
      <c r="Z74" s="44"/>
      <c r="AA74" s="44"/>
      <c r="AB74" s="44"/>
      <c r="AC74" s="44"/>
    </row>
    <row r="75" spans="1:29" ht="8.25" customHeight="1">
      <c r="A75" s="60"/>
      <c r="B75" s="60"/>
      <c r="C75" s="60"/>
      <c r="D75" s="6"/>
      <c r="E75" s="61"/>
      <c r="F75" s="6"/>
      <c r="G75" s="6"/>
      <c r="H75" s="61"/>
      <c r="I75" s="6"/>
      <c r="J75" s="6"/>
      <c r="K75" s="61"/>
      <c r="L75" s="6"/>
      <c r="M75" s="6"/>
      <c r="N75" s="61"/>
      <c r="O75" s="6"/>
      <c r="P75" s="6"/>
      <c r="Q75" s="61"/>
      <c r="R75" s="6"/>
      <c r="S75" s="6"/>
      <c r="T75" s="61"/>
      <c r="U75" s="2"/>
      <c r="V75" s="2"/>
      <c r="W75" s="2"/>
      <c r="X75" s="2"/>
      <c r="Y75" s="2"/>
      <c r="Z75" s="2"/>
      <c r="AA75" s="2"/>
      <c r="AB75" s="2"/>
      <c r="AC75" s="2"/>
    </row>
    <row r="76" spans="1:29" ht="13.5" customHeight="1">
      <c r="A76" s="62" t="s">
        <v>80</v>
      </c>
      <c r="B76" s="5"/>
      <c r="C76" s="5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2"/>
      <c r="V76" s="2"/>
      <c r="W76" s="2"/>
      <c r="X76" s="2"/>
      <c r="Y76" s="2"/>
      <c r="Z76" s="2"/>
      <c r="AA76" s="2"/>
      <c r="AB76" s="2"/>
      <c r="AC76" s="2"/>
    </row>
    <row r="77" spans="1:29" ht="21" customHeight="1">
      <c r="A77" s="64" t="s">
        <v>81</v>
      </c>
      <c r="B77" s="64"/>
      <c r="C77" s="64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39.75" customHeight="1">
      <c r="A78" s="2"/>
      <c r="B78" s="65" t="s">
        <v>82</v>
      </c>
      <c r="C78" s="5"/>
      <c r="D78" s="5"/>
      <c r="E78" s="5"/>
      <c r="F78" s="5"/>
      <c r="G78" s="5"/>
      <c r="H78" s="5"/>
      <c r="I78" s="5"/>
      <c r="J78" s="5"/>
      <c r="K78" s="5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  <row r="1001" spans="1:29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</row>
    <row r="1002" spans="1:29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</row>
    <row r="1003" spans="1:29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</row>
    <row r="1004" spans="1:29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</row>
    <row r="1005" spans="1:29" ht="15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</row>
    <row r="1006" spans="1:29" ht="15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</row>
  </sheetData>
  <mergeCells count="13">
    <mergeCell ref="A72:B72"/>
    <mergeCell ref="A73:B73"/>
    <mergeCell ref="A76:C76"/>
    <mergeCell ref="B78:K78"/>
    <mergeCell ref="A3:T3"/>
    <mergeCell ref="A7:A8"/>
    <mergeCell ref="B7:B8"/>
    <mergeCell ref="C7:E7"/>
    <mergeCell ref="F7:H7"/>
    <mergeCell ref="I7:K7"/>
    <mergeCell ref="L7:N7"/>
    <mergeCell ref="O7:Q7"/>
    <mergeCell ref="R7:T7"/>
  </mergeCells>
  <printOptions horizontalCentered="1"/>
  <pageMargins left="1.1023622047244095" right="0.59055118110236227" top="0.74803149606299213" bottom="0.9055118110236221" header="0" footer="0"/>
  <pageSetup paperSize="9" scale="49" orientation="portrait" r:id="rId1"/>
  <headerFooter>
    <oddFooter>&amp;R120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65CB-85AE-4519-8041-DF6B6406B905}">
  <sheetPr>
    <pageSetUpPr fitToPage="1"/>
  </sheetPr>
  <dimension ref="A1:Z1002"/>
  <sheetViews>
    <sheetView topLeftCell="A31" zoomScaleNormal="100" workbookViewId="0">
      <selection activeCell="E57" sqref="E57"/>
    </sheetView>
  </sheetViews>
  <sheetFormatPr defaultColWidth="14.42578125" defaultRowHeight="15" customHeight="1"/>
  <cols>
    <col min="1" max="1" width="5.7109375" customWidth="1"/>
    <col min="2" max="2" width="40.28515625" customWidth="1"/>
    <col min="3" max="6" width="17.7109375" customWidth="1"/>
    <col min="7" max="9" width="12.7109375" customWidth="1"/>
    <col min="10" max="12" width="12.28515625" customWidth="1"/>
    <col min="13" max="14" width="8.7109375" customWidth="1"/>
    <col min="15" max="26" width="9.140625" customWidth="1"/>
  </cols>
  <sheetData>
    <row r="1" spans="1:26" ht="15.75" customHeight="1">
      <c r="A1" s="66" t="s">
        <v>83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ht="15.7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ht="15.75" customHeight="1">
      <c r="A3" s="68" t="s">
        <v>84</v>
      </c>
      <c r="B3" s="69"/>
      <c r="C3" s="69"/>
      <c r="D3" s="69"/>
      <c r="E3" s="69"/>
      <c r="F3" s="69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ht="15.75" customHeight="1">
      <c r="A4" s="70"/>
      <c r="B4" s="70"/>
      <c r="C4" s="71" t="str">
        <f>'[1]1. Luas Wilayah'!E5</f>
        <v>KABUPATEN</v>
      </c>
      <c r="D4" s="72" t="str">
        <f>'[1]1. Luas Wilayah'!$F$5</f>
        <v>PONOROGO</v>
      </c>
      <c r="E4" s="70"/>
      <c r="F4" s="70"/>
      <c r="G4" s="73"/>
      <c r="H4" s="73"/>
      <c r="I4" s="74"/>
      <c r="J4" s="74"/>
      <c r="K4" s="74"/>
      <c r="L4" s="74"/>
      <c r="M4" s="74"/>
      <c r="N4" s="74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</row>
    <row r="5" spans="1:26" ht="15.75" customHeight="1">
      <c r="A5" s="70"/>
      <c r="B5" s="70"/>
      <c r="C5" s="71" t="str">
        <f>'[1]1. Luas Wilayah'!E6</f>
        <v>TAHUN</v>
      </c>
      <c r="D5" s="72">
        <f>'[1]1. Luas Wilayah'!$F$6</f>
        <v>2024</v>
      </c>
      <c r="E5" s="70"/>
      <c r="F5" s="70"/>
      <c r="G5" s="73"/>
      <c r="H5" s="73"/>
      <c r="I5" s="74"/>
      <c r="J5" s="74"/>
      <c r="K5" s="74"/>
      <c r="L5" s="74"/>
      <c r="M5" s="74"/>
      <c r="N5" s="74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6" customHeight="1" thickBot="1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ht="18" customHeight="1">
      <c r="A7" s="75" t="s">
        <v>3</v>
      </c>
      <c r="B7" s="75" t="s">
        <v>4</v>
      </c>
      <c r="C7" s="76" t="s">
        <v>85</v>
      </c>
      <c r="D7" s="77"/>
      <c r="E7" s="78"/>
      <c r="F7" s="79" t="s">
        <v>86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18" customHeight="1">
      <c r="A8" s="80"/>
      <c r="B8" s="80"/>
      <c r="C8" s="81" t="s">
        <v>10</v>
      </c>
      <c r="D8" s="81" t="s">
        <v>11</v>
      </c>
      <c r="E8" s="81" t="s">
        <v>12</v>
      </c>
      <c r="F8" s="80"/>
      <c r="G8" s="82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ht="15.75" customHeight="1">
      <c r="A9" s="83">
        <v>1</v>
      </c>
      <c r="B9" s="83">
        <v>2</v>
      </c>
      <c r="C9" s="83">
        <v>3</v>
      </c>
      <c r="D9" s="83">
        <v>4</v>
      </c>
      <c r="E9" s="83">
        <v>5</v>
      </c>
      <c r="F9" s="83">
        <v>6</v>
      </c>
      <c r="G9" s="84"/>
      <c r="H9" s="85"/>
      <c r="I9" s="85"/>
      <c r="J9" s="85"/>
      <c r="K9" s="85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</row>
    <row r="10" spans="1:26" ht="15.75" customHeight="1">
      <c r="A10" s="87" t="s">
        <v>13</v>
      </c>
      <c r="B10" s="88" t="s">
        <v>14</v>
      </c>
      <c r="C10" s="89"/>
      <c r="D10" s="89"/>
      <c r="E10" s="90"/>
      <c r="F10" s="90"/>
      <c r="G10" s="85"/>
      <c r="H10" s="85"/>
      <c r="I10" s="85"/>
      <c r="J10" s="85"/>
      <c r="K10" s="85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</row>
    <row r="11" spans="1:26" ht="15" customHeight="1">
      <c r="A11" s="91">
        <v>1</v>
      </c>
      <c r="B11" s="92" t="str">
        <f>'[1]9. Ketersediaan Obat'!C9</f>
        <v>Ngrayun</v>
      </c>
      <c r="C11" s="93">
        <v>15</v>
      </c>
      <c r="D11" s="94">
        <v>8</v>
      </c>
      <c r="E11" s="95">
        <f t="shared" ref="E11:E42" si="0">SUM(C11:D11)</f>
        <v>23</v>
      </c>
      <c r="F11" s="93">
        <v>16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26" ht="15" customHeight="1">
      <c r="A12" s="91">
        <v>2</v>
      </c>
      <c r="B12" s="92" t="str">
        <f>'[1]9. Ketersediaan Obat'!C10</f>
        <v>Slahung</v>
      </c>
      <c r="C12" s="96">
        <v>7</v>
      </c>
      <c r="D12" s="97">
        <v>13</v>
      </c>
      <c r="E12" s="95">
        <f t="shared" si="0"/>
        <v>20</v>
      </c>
      <c r="F12" s="96">
        <v>19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1:26" ht="15" customHeight="1">
      <c r="A13" s="91">
        <v>3</v>
      </c>
      <c r="B13" s="92" t="str">
        <f>'[1]9. Ketersediaan Obat'!C11</f>
        <v>Nailan</v>
      </c>
      <c r="C13" s="96">
        <v>4</v>
      </c>
      <c r="D13" s="97">
        <v>14</v>
      </c>
      <c r="E13" s="95">
        <f t="shared" si="0"/>
        <v>18</v>
      </c>
      <c r="F13" s="96">
        <v>17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spans="1:26" ht="15" customHeight="1">
      <c r="A14" s="91">
        <v>4</v>
      </c>
      <c r="B14" s="92" t="str">
        <f>'[1]9. Ketersediaan Obat'!C12</f>
        <v>Bungkal</v>
      </c>
      <c r="C14" s="96">
        <v>2</v>
      </c>
      <c r="D14" s="97">
        <v>15</v>
      </c>
      <c r="E14" s="95">
        <f t="shared" si="0"/>
        <v>17</v>
      </c>
      <c r="F14" s="96">
        <v>21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ht="15" customHeight="1">
      <c r="A15" s="91">
        <v>5</v>
      </c>
      <c r="B15" s="92" t="str">
        <f>'[1]9. Ketersediaan Obat'!C13</f>
        <v>Sambit</v>
      </c>
      <c r="C15" s="96">
        <v>5</v>
      </c>
      <c r="D15" s="97">
        <v>11</v>
      </c>
      <c r="E15" s="95">
        <f t="shared" si="0"/>
        <v>16</v>
      </c>
      <c r="F15" s="96">
        <v>10</v>
      </c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spans="1:26" ht="15" customHeight="1">
      <c r="A16" s="91">
        <v>6</v>
      </c>
      <c r="B16" s="92" t="str">
        <f>'[1]9. Ketersediaan Obat'!C14</f>
        <v>Wringinanom</v>
      </c>
      <c r="C16" s="96">
        <v>6</v>
      </c>
      <c r="D16" s="97">
        <v>4</v>
      </c>
      <c r="E16" s="95">
        <f t="shared" si="0"/>
        <v>10</v>
      </c>
      <c r="F16" s="96">
        <v>11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pans="1:26" ht="15" customHeight="1">
      <c r="A17" s="91">
        <v>7</v>
      </c>
      <c r="B17" s="92" t="str">
        <f>'[1]9. Ketersediaan Obat'!C15</f>
        <v>Sawoo</v>
      </c>
      <c r="C17" s="96">
        <v>10</v>
      </c>
      <c r="D17" s="97">
        <v>12</v>
      </c>
      <c r="E17" s="95">
        <f t="shared" si="0"/>
        <v>22</v>
      </c>
      <c r="F17" s="96">
        <v>22</v>
      </c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ht="15" customHeight="1">
      <c r="A18" s="91">
        <v>8</v>
      </c>
      <c r="B18" s="92" t="str">
        <f>'[1]9. Ketersediaan Obat'!C16</f>
        <v>Bondrang</v>
      </c>
      <c r="C18" s="96">
        <v>2</v>
      </c>
      <c r="D18" s="97">
        <v>5</v>
      </c>
      <c r="E18" s="95">
        <f t="shared" si="0"/>
        <v>7</v>
      </c>
      <c r="F18" s="96">
        <v>6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ht="15" customHeight="1">
      <c r="A19" s="91">
        <v>9</v>
      </c>
      <c r="B19" s="92" t="str">
        <f>'[1]9. Ketersediaan Obat'!C17</f>
        <v>Sooko</v>
      </c>
      <c r="C19" s="96">
        <v>4</v>
      </c>
      <c r="D19" s="97">
        <v>14</v>
      </c>
      <c r="E19" s="95">
        <f t="shared" si="0"/>
        <v>18</v>
      </c>
      <c r="F19" s="96">
        <v>11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5" customHeight="1">
      <c r="A20" s="91">
        <v>10</v>
      </c>
      <c r="B20" s="92" t="str">
        <f>'[1]9. Ketersediaan Obat'!C18</f>
        <v>Pudak</v>
      </c>
      <c r="C20" s="96">
        <v>5</v>
      </c>
      <c r="D20" s="97">
        <v>7</v>
      </c>
      <c r="E20" s="95">
        <f t="shared" si="0"/>
        <v>12</v>
      </c>
      <c r="F20" s="96">
        <v>10</v>
      </c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15" customHeight="1">
      <c r="A21" s="91">
        <v>11</v>
      </c>
      <c r="B21" s="92" t="str">
        <f>'[1]9. Ketersediaan Obat'!C19</f>
        <v>Pulung</v>
      </c>
      <c r="C21" s="96">
        <v>10</v>
      </c>
      <c r="D21" s="97">
        <v>11</v>
      </c>
      <c r="E21" s="95">
        <f t="shared" si="0"/>
        <v>21</v>
      </c>
      <c r="F21" s="96">
        <v>19</v>
      </c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5" customHeight="1">
      <c r="A22" s="91">
        <v>12</v>
      </c>
      <c r="B22" s="92" t="str">
        <f>'[1]9. Ketersediaan Obat'!C20</f>
        <v>Kesugihan</v>
      </c>
      <c r="C22" s="96">
        <v>6</v>
      </c>
      <c r="D22" s="97">
        <v>3</v>
      </c>
      <c r="E22" s="95">
        <f t="shared" si="0"/>
        <v>9</v>
      </c>
      <c r="F22" s="96">
        <v>8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15" customHeight="1">
      <c r="A23" s="91">
        <v>13</v>
      </c>
      <c r="B23" s="92" t="str">
        <f>'[1]9. Ketersediaan Obat'!C21</f>
        <v>Mlarak</v>
      </c>
      <c r="C23" s="96">
        <v>3</v>
      </c>
      <c r="D23" s="97">
        <v>12</v>
      </c>
      <c r="E23" s="95">
        <f t="shared" si="0"/>
        <v>15</v>
      </c>
      <c r="F23" s="96">
        <v>20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15" customHeight="1">
      <c r="A24" s="91">
        <v>14</v>
      </c>
      <c r="B24" s="92" t="str">
        <f>'[1]9. Ketersediaan Obat'!C22</f>
        <v>Siman</v>
      </c>
      <c r="C24" s="96">
        <v>5</v>
      </c>
      <c r="D24" s="97">
        <v>7</v>
      </c>
      <c r="E24" s="95">
        <f t="shared" si="0"/>
        <v>12</v>
      </c>
      <c r="F24" s="96">
        <v>12</v>
      </c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15" customHeight="1">
      <c r="A25" s="91">
        <v>15</v>
      </c>
      <c r="B25" s="92" t="str">
        <f>'[1]9. Ketersediaan Obat'!C23</f>
        <v>Ronowijayan</v>
      </c>
      <c r="C25" s="96">
        <v>0</v>
      </c>
      <c r="D25" s="97">
        <v>8</v>
      </c>
      <c r="E25" s="95">
        <f t="shared" si="0"/>
        <v>8</v>
      </c>
      <c r="F25" s="96">
        <v>13</v>
      </c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15" customHeight="1">
      <c r="A26" s="91">
        <v>16</v>
      </c>
      <c r="B26" s="92" t="str">
        <f>'[1]9. Ketersediaan Obat'!C24</f>
        <v>Jetis</v>
      </c>
      <c r="C26" s="96">
        <v>3</v>
      </c>
      <c r="D26" s="97">
        <v>22</v>
      </c>
      <c r="E26" s="95">
        <f t="shared" si="0"/>
        <v>25</v>
      </c>
      <c r="F26" s="96">
        <v>15</v>
      </c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15" customHeight="1">
      <c r="A27" s="91">
        <v>17</v>
      </c>
      <c r="B27" s="92" t="str">
        <f>'[1]9. Ketersediaan Obat'!C25</f>
        <v>Balong</v>
      </c>
      <c r="C27" s="96">
        <v>4</v>
      </c>
      <c r="D27" s="97">
        <v>15</v>
      </c>
      <c r="E27" s="95">
        <f t="shared" si="0"/>
        <v>19</v>
      </c>
      <c r="F27" s="96">
        <v>27</v>
      </c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15" customHeight="1">
      <c r="A28" s="91">
        <v>18</v>
      </c>
      <c r="B28" s="92" t="str">
        <f>'[1]9. Ketersediaan Obat'!C26</f>
        <v>Kauman</v>
      </c>
      <c r="C28" s="96">
        <v>7</v>
      </c>
      <c r="D28" s="97">
        <v>11</v>
      </c>
      <c r="E28" s="95">
        <f t="shared" si="0"/>
        <v>18</v>
      </c>
      <c r="F28" s="96">
        <v>16</v>
      </c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15" customHeight="1">
      <c r="A29" s="91">
        <v>19</v>
      </c>
      <c r="B29" s="92" t="str">
        <f>'[1]9. Ketersediaan Obat'!C27</f>
        <v>Ngrandu</v>
      </c>
      <c r="C29" s="96">
        <v>4</v>
      </c>
      <c r="D29" s="97">
        <v>7</v>
      </c>
      <c r="E29" s="95">
        <f t="shared" si="0"/>
        <v>11</v>
      </c>
      <c r="F29" s="96">
        <v>9</v>
      </c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ht="15" customHeight="1">
      <c r="A30" s="91">
        <v>20</v>
      </c>
      <c r="B30" s="92" t="str">
        <f>'[1]9. Ketersediaan Obat'!C28</f>
        <v>Jambon</v>
      </c>
      <c r="C30" s="96">
        <v>6</v>
      </c>
      <c r="D30" s="97">
        <v>17</v>
      </c>
      <c r="E30" s="95">
        <f t="shared" si="0"/>
        <v>23</v>
      </c>
      <c r="F30" s="96">
        <v>26</v>
      </c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ht="15" customHeight="1">
      <c r="A31" s="91">
        <v>21</v>
      </c>
      <c r="B31" s="92" t="str">
        <f>'[1]9. Ketersediaan Obat'!C29</f>
        <v>Badegan</v>
      </c>
      <c r="C31" s="96">
        <v>9</v>
      </c>
      <c r="D31" s="97">
        <v>13</v>
      </c>
      <c r="E31" s="95">
        <f t="shared" si="0"/>
        <v>22</v>
      </c>
      <c r="F31" s="96">
        <v>17</v>
      </c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ht="15" customHeight="1">
      <c r="A32" s="91">
        <v>22</v>
      </c>
      <c r="B32" s="92" t="str">
        <f>'[1]9. Ketersediaan Obat'!C30</f>
        <v>Sampung</v>
      </c>
      <c r="C32" s="96">
        <v>3</v>
      </c>
      <c r="D32" s="97">
        <v>6</v>
      </c>
      <c r="E32" s="95">
        <f t="shared" si="0"/>
        <v>9</v>
      </c>
      <c r="F32" s="96">
        <v>11</v>
      </c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15" customHeight="1">
      <c r="A33" s="91">
        <v>23</v>
      </c>
      <c r="B33" s="92" t="str">
        <f>'[1]9. Ketersediaan Obat'!C31</f>
        <v>Kunti</v>
      </c>
      <c r="C33" s="96">
        <v>4</v>
      </c>
      <c r="D33" s="97">
        <v>5</v>
      </c>
      <c r="E33" s="95">
        <f t="shared" si="0"/>
        <v>9</v>
      </c>
      <c r="F33" s="96">
        <v>9</v>
      </c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15" customHeight="1">
      <c r="A34" s="91">
        <v>24</v>
      </c>
      <c r="B34" s="92" t="str">
        <f>'[1]9. Ketersediaan Obat'!C32</f>
        <v>Sukorejo</v>
      </c>
      <c r="C34" s="96">
        <v>5</v>
      </c>
      <c r="D34" s="97">
        <v>10</v>
      </c>
      <c r="E34" s="95">
        <f t="shared" si="0"/>
        <v>15</v>
      </c>
      <c r="F34" s="96">
        <v>21</v>
      </c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15" customHeight="1">
      <c r="A35" s="91">
        <v>25</v>
      </c>
      <c r="B35" s="92" t="str">
        <f>'[1]9. Ketersediaan Obat'!C33</f>
        <v>Po. Utara</v>
      </c>
      <c r="C35" s="96">
        <v>4</v>
      </c>
      <c r="D35" s="97">
        <v>5</v>
      </c>
      <c r="E35" s="95">
        <f t="shared" si="0"/>
        <v>9</v>
      </c>
      <c r="F35" s="96">
        <v>16</v>
      </c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15" customHeight="1">
      <c r="A36" s="91">
        <v>26</v>
      </c>
      <c r="B36" s="92" t="str">
        <f>'[1]9. Ketersediaan Obat'!C34</f>
        <v>Po. Selatan</v>
      </c>
      <c r="C36" s="96">
        <v>1</v>
      </c>
      <c r="D36" s="97">
        <v>6</v>
      </c>
      <c r="E36" s="95">
        <f t="shared" si="0"/>
        <v>7</v>
      </c>
      <c r="F36" s="96">
        <v>15</v>
      </c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pans="1:26" ht="15" customHeight="1">
      <c r="A37" s="91">
        <v>27</v>
      </c>
      <c r="B37" s="92" t="str">
        <f>'[1]9. Ketersediaan Obat'!C35</f>
        <v>Babadan</v>
      </c>
      <c r="C37" s="96">
        <v>4</v>
      </c>
      <c r="D37" s="97">
        <v>14</v>
      </c>
      <c r="E37" s="95">
        <f t="shared" si="0"/>
        <v>18</v>
      </c>
      <c r="F37" s="96">
        <v>16</v>
      </c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15" customHeight="1">
      <c r="A38" s="91">
        <v>28</v>
      </c>
      <c r="B38" s="92" t="str">
        <f>'[1]9. Ketersediaan Obat'!C36</f>
        <v>Sukosari</v>
      </c>
      <c r="C38" s="96">
        <v>3</v>
      </c>
      <c r="D38" s="97">
        <v>10</v>
      </c>
      <c r="E38" s="95">
        <f t="shared" si="0"/>
        <v>13</v>
      </c>
      <c r="F38" s="96">
        <v>12</v>
      </c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15" customHeight="1">
      <c r="A39" s="91">
        <v>29</v>
      </c>
      <c r="B39" s="92" t="str">
        <f>'[1]9. Ketersediaan Obat'!C37</f>
        <v>Jenangan</v>
      </c>
      <c r="C39" s="96">
        <v>11</v>
      </c>
      <c r="D39" s="97">
        <v>16</v>
      </c>
      <c r="E39" s="95">
        <f t="shared" si="0"/>
        <v>27</v>
      </c>
      <c r="F39" s="96">
        <v>16</v>
      </c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15" customHeight="1">
      <c r="A40" s="91">
        <v>30</v>
      </c>
      <c r="B40" s="92" t="str">
        <f>'[1]9. Ketersediaan Obat'!C38</f>
        <v>Setono</v>
      </c>
      <c r="C40" s="96">
        <v>5</v>
      </c>
      <c r="D40" s="97">
        <v>10</v>
      </c>
      <c r="E40" s="95">
        <f t="shared" si="0"/>
        <v>15</v>
      </c>
      <c r="F40" s="96">
        <v>6</v>
      </c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15" customHeight="1">
      <c r="A41" s="91">
        <v>31</v>
      </c>
      <c r="B41" s="92" t="str">
        <f>'[1]9. Ketersediaan Obat'!C39</f>
        <v>Ngebel</v>
      </c>
      <c r="C41" s="96">
        <v>3</v>
      </c>
      <c r="D41" s="97">
        <v>14</v>
      </c>
      <c r="E41" s="95">
        <f t="shared" si="0"/>
        <v>17</v>
      </c>
      <c r="F41" s="96">
        <v>12</v>
      </c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ht="15" customHeight="1">
      <c r="A42" s="98"/>
      <c r="B42" s="99" t="s">
        <v>46</v>
      </c>
      <c r="C42" s="100">
        <f t="shared" ref="C42:D42" si="1">SUM(C11:C41)</f>
        <v>160</v>
      </c>
      <c r="D42" s="100">
        <f t="shared" si="1"/>
        <v>325</v>
      </c>
      <c r="E42" s="100">
        <f t="shared" si="0"/>
        <v>485</v>
      </c>
      <c r="F42" s="100">
        <f>SUM(F11:F41)</f>
        <v>459</v>
      </c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15.75">
      <c r="A43" s="101" t="s">
        <v>47</v>
      </c>
      <c r="B43" s="99" t="s">
        <v>48</v>
      </c>
      <c r="C43" s="95"/>
      <c r="D43" s="95"/>
      <c r="E43" s="95"/>
      <c r="F43" s="9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ht="15" customHeight="1">
      <c r="A44" s="102">
        <v>1</v>
      </c>
      <c r="B44" s="103" t="s">
        <v>49</v>
      </c>
      <c r="C44" s="93">
        <v>133</v>
      </c>
      <c r="D44" s="94">
        <v>185</v>
      </c>
      <c r="E44" s="95">
        <f t="shared" ref="E44:E52" si="2">SUM(C44:D44)</f>
        <v>318</v>
      </c>
      <c r="F44" s="93">
        <v>42</v>
      </c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ht="15" customHeight="1">
      <c r="A45" s="102">
        <v>2</v>
      </c>
      <c r="B45" s="103" t="s">
        <v>50</v>
      </c>
      <c r="C45" s="96">
        <v>9</v>
      </c>
      <c r="D45" s="97">
        <v>10</v>
      </c>
      <c r="E45" s="95">
        <f t="shared" si="2"/>
        <v>19</v>
      </c>
      <c r="F45" s="96">
        <v>15</v>
      </c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ht="15" customHeight="1">
      <c r="A46" s="102">
        <v>3</v>
      </c>
      <c r="B46" s="103" t="s">
        <v>51</v>
      </c>
      <c r="C46" s="96">
        <v>65</v>
      </c>
      <c r="D46" s="97">
        <v>157</v>
      </c>
      <c r="E46" s="95">
        <f t="shared" si="2"/>
        <v>222</v>
      </c>
      <c r="F46" s="96">
        <v>20</v>
      </c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ht="15" customHeight="1">
      <c r="A47" s="102">
        <v>4</v>
      </c>
      <c r="B47" s="103" t="s">
        <v>52</v>
      </c>
      <c r="C47" s="96">
        <v>59</v>
      </c>
      <c r="D47" s="97">
        <v>130</v>
      </c>
      <c r="E47" s="95">
        <f t="shared" si="2"/>
        <v>189</v>
      </c>
      <c r="F47" s="96">
        <v>47</v>
      </c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ht="15.75">
      <c r="A48" s="102">
        <v>5</v>
      </c>
      <c r="B48" s="103" t="s">
        <v>53</v>
      </c>
      <c r="C48" s="96">
        <v>34</v>
      </c>
      <c r="D48" s="97">
        <v>68</v>
      </c>
      <c r="E48" s="95">
        <f t="shared" si="2"/>
        <v>102</v>
      </c>
      <c r="F48" s="96">
        <v>26</v>
      </c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ht="15.75">
      <c r="A49" s="102">
        <v>6</v>
      </c>
      <c r="B49" s="103" t="s">
        <v>54</v>
      </c>
      <c r="C49" s="96">
        <v>77</v>
      </c>
      <c r="D49" s="97">
        <v>82</v>
      </c>
      <c r="E49" s="95">
        <f t="shared" si="2"/>
        <v>159</v>
      </c>
      <c r="F49" s="96">
        <v>27</v>
      </c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ht="15.75">
      <c r="A50" s="102">
        <v>7</v>
      </c>
      <c r="B50" s="103" t="s">
        <v>55</v>
      </c>
      <c r="C50" s="96">
        <v>5</v>
      </c>
      <c r="D50" s="97">
        <v>13</v>
      </c>
      <c r="E50" s="95">
        <f t="shared" si="2"/>
        <v>18</v>
      </c>
      <c r="F50" s="96">
        <v>1</v>
      </c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ht="15.75">
      <c r="A51" s="102">
        <v>8</v>
      </c>
      <c r="B51" s="103" t="s">
        <v>56</v>
      </c>
      <c r="C51" s="96">
        <v>19</v>
      </c>
      <c r="D51" s="97">
        <v>55</v>
      </c>
      <c r="E51" s="95">
        <f t="shared" si="2"/>
        <v>74</v>
      </c>
      <c r="F51" s="96">
        <v>6</v>
      </c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ht="18.75" customHeight="1">
      <c r="A52" s="104"/>
      <c r="B52" s="99" t="s">
        <v>57</v>
      </c>
      <c r="C52" s="100">
        <f t="shared" ref="C52:D52" si="3">SUM(C44:C51)</f>
        <v>401</v>
      </c>
      <c r="D52" s="100">
        <f t="shared" si="3"/>
        <v>700</v>
      </c>
      <c r="E52" s="100">
        <f t="shared" si="2"/>
        <v>1101</v>
      </c>
      <c r="F52" s="100">
        <f>SUM(F44:F51)</f>
        <v>184</v>
      </c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ht="30" customHeight="1">
      <c r="A53" s="105" t="s">
        <v>58</v>
      </c>
      <c r="B53" s="106" t="s">
        <v>59</v>
      </c>
      <c r="C53" s="107"/>
      <c r="D53" s="107"/>
      <c r="E53" s="107"/>
      <c r="F53" s="10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ht="17.100000000000001" customHeight="1">
      <c r="A54" s="102">
        <v>1</v>
      </c>
      <c r="B54" s="108" t="s">
        <v>60</v>
      </c>
      <c r="C54" s="109">
        <v>49</v>
      </c>
      <c r="D54" s="110">
        <v>132</v>
      </c>
      <c r="E54" s="107">
        <f t="shared" ref="E54:E70" si="4">SUM(C54:D54)</f>
        <v>181</v>
      </c>
      <c r="F54" s="109">
        <v>102</v>
      </c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ht="17.100000000000001" customHeight="1">
      <c r="A55" s="102">
        <v>2</v>
      </c>
      <c r="B55" s="108" t="s">
        <v>61</v>
      </c>
      <c r="C55" s="111">
        <v>54</v>
      </c>
      <c r="D55" s="112">
        <v>30</v>
      </c>
      <c r="E55" s="107">
        <f t="shared" si="4"/>
        <v>84</v>
      </c>
      <c r="F55" s="111">
        <v>168</v>
      </c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ht="17.100000000000001" customHeight="1">
      <c r="A56" s="102">
        <v>3</v>
      </c>
      <c r="B56" s="108" t="s">
        <v>62</v>
      </c>
      <c r="C56" s="111">
        <v>1</v>
      </c>
      <c r="D56" s="112">
        <v>11</v>
      </c>
      <c r="E56" s="107">
        <f t="shared" si="4"/>
        <v>12</v>
      </c>
      <c r="F56" s="111">
        <v>0</v>
      </c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ht="17.100000000000001" customHeight="1">
      <c r="A57" s="102">
        <v>4</v>
      </c>
      <c r="B57" s="108" t="s">
        <v>63</v>
      </c>
      <c r="C57" s="111">
        <v>5</v>
      </c>
      <c r="D57" s="112">
        <v>4</v>
      </c>
      <c r="E57" s="107">
        <f t="shared" si="4"/>
        <v>9</v>
      </c>
      <c r="F57" s="111">
        <v>1</v>
      </c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ht="17.100000000000001" customHeight="1">
      <c r="A58" s="102">
        <v>5</v>
      </c>
      <c r="B58" s="108" t="s">
        <v>64</v>
      </c>
      <c r="C58" s="111">
        <v>0</v>
      </c>
      <c r="D58" s="112">
        <v>1</v>
      </c>
      <c r="E58" s="107">
        <f t="shared" si="4"/>
        <v>1</v>
      </c>
      <c r="F58" s="111">
        <v>1</v>
      </c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ht="17.100000000000001" customHeight="1">
      <c r="A59" s="102">
        <v>6</v>
      </c>
      <c r="B59" s="108" t="s">
        <v>65</v>
      </c>
      <c r="C59" s="111">
        <v>0</v>
      </c>
      <c r="D59" s="112">
        <v>0</v>
      </c>
      <c r="E59" s="107">
        <f t="shared" si="4"/>
        <v>0</v>
      </c>
      <c r="F59" s="111">
        <v>0</v>
      </c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ht="17.100000000000001" customHeight="1">
      <c r="A60" s="102">
        <v>7</v>
      </c>
      <c r="B60" s="108" t="s">
        <v>66</v>
      </c>
      <c r="C60" s="111">
        <v>5</v>
      </c>
      <c r="D60" s="112">
        <v>1</v>
      </c>
      <c r="E60" s="107">
        <f t="shared" si="4"/>
        <v>6</v>
      </c>
      <c r="F60" s="111">
        <v>1</v>
      </c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ht="17.100000000000001" customHeight="1">
      <c r="A61" s="102">
        <v>8</v>
      </c>
      <c r="B61" s="108" t="s">
        <v>67</v>
      </c>
      <c r="C61" s="111">
        <v>2</v>
      </c>
      <c r="D61" s="112">
        <v>1</v>
      </c>
      <c r="E61" s="107">
        <f t="shared" si="4"/>
        <v>3</v>
      </c>
      <c r="F61" s="111">
        <v>0</v>
      </c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ht="17.100000000000001" customHeight="1">
      <c r="A62" s="102">
        <v>9</v>
      </c>
      <c r="B62" s="108" t="s">
        <v>68</v>
      </c>
      <c r="C62" s="111">
        <v>0</v>
      </c>
      <c r="D62" s="112">
        <v>0</v>
      </c>
      <c r="E62" s="107">
        <f t="shared" si="4"/>
        <v>0</v>
      </c>
      <c r="F62" s="111">
        <v>0</v>
      </c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ht="30">
      <c r="A63" s="102">
        <v>10</v>
      </c>
      <c r="B63" s="108" t="s">
        <v>69</v>
      </c>
      <c r="C63" s="111">
        <v>0</v>
      </c>
      <c r="D63" s="112">
        <v>2</v>
      </c>
      <c r="E63" s="107">
        <f t="shared" si="4"/>
        <v>2</v>
      </c>
      <c r="F63" s="111">
        <v>0</v>
      </c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ht="30">
      <c r="A64" s="102">
        <v>11</v>
      </c>
      <c r="B64" s="108" t="s">
        <v>70</v>
      </c>
      <c r="C64" s="111">
        <v>0</v>
      </c>
      <c r="D64" s="112">
        <v>0</v>
      </c>
      <c r="E64" s="107">
        <f t="shared" si="4"/>
        <v>0</v>
      </c>
      <c r="F64" s="111">
        <v>0</v>
      </c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30">
      <c r="A65" s="102">
        <v>12</v>
      </c>
      <c r="B65" s="108" t="s">
        <v>71</v>
      </c>
      <c r="C65" s="111">
        <v>0</v>
      </c>
      <c r="D65" s="112">
        <v>0</v>
      </c>
      <c r="E65" s="107">
        <f t="shared" si="4"/>
        <v>0</v>
      </c>
      <c r="F65" s="111">
        <v>0</v>
      </c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ht="18.75" customHeight="1">
      <c r="A66" s="102">
        <v>13</v>
      </c>
      <c r="B66" s="108" t="s">
        <v>72</v>
      </c>
      <c r="C66" s="111">
        <v>0</v>
      </c>
      <c r="D66" s="112">
        <v>0</v>
      </c>
      <c r="E66" s="107">
        <f t="shared" si="4"/>
        <v>0</v>
      </c>
      <c r="F66" s="111">
        <v>0</v>
      </c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ht="18" customHeight="1">
      <c r="A67" s="102">
        <v>14</v>
      </c>
      <c r="B67" s="108" t="s">
        <v>73</v>
      </c>
      <c r="C67" s="111">
        <v>0</v>
      </c>
      <c r="D67" s="112">
        <v>0</v>
      </c>
      <c r="E67" s="107">
        <f t="shared" si="4"/>
        <v>0</v>
      </c>
      <c r="F67" s="111">
        <v>0</v>
      </c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ht="30">
      <c r="A68" s="102">
        <v>15</v>
      </c>
      <c r="B68" s="108" t="s">
        <v>74</v>
      </c>
      <c r="C68" s="111">
        <v>0</v>
      </c>
      <c r="D68" s="112">
        <v>0</v>
      </c>
      <c r="E68" s="107">
        <f t="shared" si="4"/>
        <v>0</v>
      </c>
      <c r="F68" s="111">
        <v>0</v>
      </c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ht="17.25" customHeight="1">
      <c r="A69" s="102">
        <v>16</v>
      </c>
      <c r="B69" s="108" t="s">
        <v>75</v>
      </c>
      <c r="C69" s="111">
        <v>0</v>
      </c>
      <c r="D69" s="112">
        <v>0</v>
      </c>
      <c r="E69" s="107">
        <f t="shared" si="4"/>
        <v>0</v>
      </c>
      <c r="F69" s="111">
        <v>0</v>
      </c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ht="31.5" customHeight="1">
      <c r="A70" s="108"/>
      <c r="B70" s="106" t="s">
        <v>76</v>
      </c>
      <c r="C70" s="113">
        <f t="shared" ref="C70:D70" si="5">SUM(C54:C69)</f>
        <v>116</v>
      </c>
      <c r="D70" s="113">
        <f t="shared" si="5"/>
        <v>182</v>
      </c>
      <c r="E70" s="113">
        <f t="shared" si="4"/>
        <v>298</v>
      </c>
      <c r="F70" s="113">
        <f>SUM(F54:F69)</f>
        <v>273</v>
      </c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ht="15.75">
      <c r="A71" s="114" t="s">
        <v>77</v>
      </c>
      <c r="B71" s="115"/>
      <c r="C71" s="116">
        <f t="shared" ref="C71:F71" si="6">SUM(C42,C52,C70)</f>
        <v>677</v>
      </c>
      <c r="D71" s="116">
        <f t="shared" si="6"/>
        <v>1207</v>
      </c>
      <c r="E71" s="116">
        <f t="shared" si="6"/>
        <v>1884</v>
      </c>
      <c r="F71" s="116">
        <f t="shared" si="6"/>
        <v>916</v>
      </c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ht="34.5" customHeight="1">
      <c r="A72" s="114" t="s">
        <v>78</v>
      </c>
      <c r="B72" s="115"/>
      <c r="C72" s="117">
        <v>626</v>
      </c>
      <c r="D72" s="118">
        <v>1206</v>
      </c>
      <c r="E72" s="113">
        <f>C72+D72</f>
        <v>1832</v>
      </c>
      <c r="F72" s="118">
        <v>816</v>
      </c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ht="20.25" customHeight="1">
      <c r="A73" s="119" t="s">
        <v>79</v>
      </c>
      <c r="B73" s="108"/>
      <c r="C73" s="113"/>
      <c r="D73" s="113"/>
      <c r="E73" s="120">
        <f>E72/'[1]2. Jml Penduduk'!$E$28*100000</f>
        <v>190.25049302086003</v>
      </c>
      <c r="F73" s="120">
        <f>F72/'[1]2. Jml Penduduk'!$E$28*100000</f>
        <v>84.740394271300119</v>
      </c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pans="1:26" ht="15.75" customHeight="1">
      <c r="A74" s="67"/>
      <c r="B74" s="67"/>
      <c r="C74" s="121"/>
      <c r="D74" s="121"/>
      <c r="E74" s="121"/>
      <c r="F74" s="121"/>
      <c r="G74" s="73"/>
      <c r="H74" s="73"/>
      <c r="I74" s="73"/>
      <c r="J74" s="73"/>
      <c r="K74" s="73"/>
      <c r="L74" s="73"/>
      <c r="M74" s="73"/>
      <c r="N74" s="73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pans="1:26" ht="21" customHeight="1">
      <c r="A75" s="122" t="s">
        <v>80</v>
      </c>
      <c r="B75" s="69"/>
      <c r="C75" s="69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67"/>
      <c r="V75" s="67"/>
      <c r="W75" s="67"/>
      <c r="X75" s="67"/>
      <c r="Y75" s="67"/>
      <c r="Z75" s="67"/>
    </row>
    <row r="76" spans="1:26" ht="21" customHeight="1">
      <c r="A76" s="67" t="s">
        <v>81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ht="45.75" customHeight="1">
      <c r="A77" s="67"/>
      <c r="B77" s="123" t="s">
        <v>82</v>
      </c>
      <c r="C77" s="69"/>
      <c r="D77" s="69"/>
      <c r="E77" s="69"/>
      <c r="F77" s="69"/>
      <c r="G77" s="124"/>
      <c r="H77" s="124"/>
      <c r="I77" s="124"/>
      <c r="J77" s="124"/>
      <c r="K77" s="124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ht="15.75" customHeight="1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ht="15.75" customHeigh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ht="15.75" customHeight="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ht="15.75" customHeight="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ht="15.75" customHeight="1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ht="15.75" customHeight="1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ht="15.75" customHeight="1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pans="1:26" ht="15.75" customHeight="1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ht="15.75" customHeight="1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pans="1:26" ht="15.75" customHeight="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pans="1:26" ht="15.75" customHeight="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ht="15.75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pans="1:26" ht="15.75" customHeight="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pans="1:26" ht="15.75" customHeight="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ht="15.75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ht="15.75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pans="1:26" ht="15.75" customHeigh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ht="15.75" customHeigh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ht="15.75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pans="1:26" ht="15.75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ht="15.75" customHeigh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ht="15.75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ht="15.75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ht="15.75" customHeigh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spans="1:26" ht="15.75" customHeigh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spans="1:26" ht="15.75" customHeigh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ht="15.75" customHeigh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pans="1:26" ht="15.75" customHeigh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pans="1:26" ht="15.75" customHeigh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ht="15.75" customHeigh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ht="15.75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ht="15.75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ht="15.75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ht="15.75" customHeigh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ht="15.75" customHeigh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ht="15.75" customHeigh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ht="15.75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ht="15.75" customHeigh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ht="15.75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ht="15.75" customHeigh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ht="15.75" customHeight="1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ht="15.75" customHeight="1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ht="15.75" customHeight="1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ht="15.75" customHeight="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ht="15.75" customHeight="1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ht="15.75" customHeight="1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ht="15.75" customHeight="1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ht="15.75" customHeight="1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ht="15.75" customHeight="1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ht="15.75" customHeight="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ht="15.75" customHeight="1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ht="15.75" customHeight="1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ht="15.75" customHeight="1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ht="15.75" customHeight="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ht="15.75" customHeight="1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ht="15.75" customHeight="1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ht="15.75" customHeight="1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ht="15.75" customHeight="1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ht="15.75" customHeight="1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ht="15.75" customHeight="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ht="15.75" customHeight="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ht="15.75" customHeight="1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ht="15.75" customHeight="1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ht="15.75" customHeight="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ht="15.75" customHeight="1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ht="15.75" customHeight="1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ht="15.75" customHeight="1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ht="15.75" customHeight="1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ht="15.75" customHeight="1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ht="15.75" customHeight="1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ht="15.75" customHeight="1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ht="15.75" customHeight="1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ht="15.75" customHeight="1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ht="15.75" customHeight="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ht="15.75" customHeight="1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ht="15.75" customHeight="1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ht="15.75" customHeight="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ht="15.75" customHeight="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ht="15.75" customHeight="1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ht="15.75" customHeight="1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ht="15.75" customHeight="1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ht="15.75" customHeight="1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ht="15.75" customHeight="1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spans="1:26" ht="15.75" customHeight="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spans="1:26" ht="15.75" customHeight="1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spans="1:26" ht="15.75" customHeight="1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ht="15.75" customHeight="1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ht="15.75" customHeight="1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ht="15.75" customHeight="1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spans="1:26" ht="15.75" customHeight="1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spans="1:26" ht="15.75" customHeight="1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ht="15.75" customHeight="1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ht="15.75" customHeight="1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ht="15.75" customHeight="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ht="15.75" customHeight="1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ht="15.75" customHeight="1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ht="15.75" customHeight="1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ht="15.75" customHeight="1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ht="15.75" customHeight="1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ht="15.75" customHeight="1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ht="15.75" customHeight="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ht="15.75" customHeight="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ht="15.75" customHeight="1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ht="15.75" customHeight="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ht="15.75" customHeight="1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ht="15.75" customHeight="1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ht="15.75" customHeight="1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ht="15.75" customHeight="1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ht="15.75" customHeight="1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spans="1:26" ht="15.75" customHeight="1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ht="15.75" customHeight="1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spans="1:26" ht="15.75" customHeight="1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spans="1:26" ht="15.75" customHeight="1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spans="1:26" ht="15.75" customHeight="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spans="1:26" ht="15.75" customHeight="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spans="1:26" ht="15.75" customHeight="1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spans="1:26" ht="15.75" customHeight="1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spans="1:26" ht="15.75" customHeight="1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spans="1:26" ht="15.75" customHeight="1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spans="1:26" ht="15.75" customHeight="1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spans="1:26" ht="15.75" customHeight="1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spans="1:26" ht="15.75" customHeight="1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spans="1:26" ht="15.75" customHeight="1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ht="15.75" customHeight="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ht="15.75" customHeight="1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ht="15.75" customHeight="1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spans="1:26" ht="15.75" customHeight="1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ht="15.75" customHeight="1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ht="15.75" customHeight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ht="15.75" customHeight="1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ht="15.75" customHeight="1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ht="15.75" customHeight="1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ht="15.75" customHeight="1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ht="15.75" customHeight="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ht="15.75" customHeight="1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ht="15.75" customHeight="1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ht="15.75" customHeight="1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ht="15.75" customHeight="1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ht="15.75" customHeight="1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ht="15.75" customHeight="1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ht="15.75" customHeight="1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ht="15.75" customHeight="1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ht="15.75" customHeight="1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spans="1:26" ht="15.75" customHeight="1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 spans="1:26" ht="15.75" customHeight="1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spans="1:26" ht="15.75" customHeight="1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</row>
    <row r="224" spans="1:26" ht="15.75" customHeight="1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</row>
    <row r="225" spans="1:26" ht="15.75" customHeight="1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spans="1:26" ht="15.75" customHeight="1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spans="1:26" ht="15.75" customHeight="1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 spans="1:26" ht="15.75" customHeight="1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</row>
    <row r="229" spans="1:26" ht="15.75" customHeight="1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spans="1:26" ht="15.75" customHeight="1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</row>
    <row r="231" spans="1:26" ht="15.75" customHeight="1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 spans="1:26" ht="15.75" customHeight="1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</row>
    <row r="233" spans="1:26" ht="15.75" customHeight="1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</row>
    <row r="234" spans="1:26" ht="15.75" customHeight="1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</row>
    <row r="235" spans="1:26" ht="15.75" customHeight="1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</row>
    <row r="236" spans="1:26" ht="15.75" customHeight="1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</row>
    <row r="237" spans="1:26" ht="15.75" customHeight="1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</row>
    <row r="238" spans="1:26" ht="15.75" customHeight="1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</row>
    <row r="239" spans="1:26" ht="15.75" customHeight="1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</row>
    <row r="240" spans="1:26" ht="15.75" customHeight="1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</row>
    <row r="241" spans="1:26" ht="15.75" customHeight="1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</row>
    <row r="242" spans="1:26" ht="15.75" customHeight="1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</row>
    <row r="243" spans="1:26" ht="15.75" customHeight="1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</row>
    <row r="244" spans="1:26" ht="15.75" customHeight="1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</row>
    <row r="245" spans="1:26" ht="15.75" customHeight="1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</row>
    <row r="246" spans="1:26" ht="15.75" customHeight="1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</row>
    <row r="247" spans="1:26" ht="15.75" customHeight="1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</row>
    <row r="248" spans="1:26" ht="15.75" customHeight="1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</row>
    <row r="249" spans="1:26" ht="15.75" customHeight="1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</row>
    <row r="250" spans="1:26" ht="15.75" customHeight="1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</row>
    <row r="251" spans="1:26" ht="15.75" customHeight="1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</row>
    <row r="252" spans="1:26" ht="15.75" customHeight="1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</row>
    <row r="253" spans="1:26" ht="15.75" customHeight="1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</row>
    <row r="254" spans="1:26" ht="15.75" customHeight="1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</row>
    <row r="255" spans="1:26" ht="15.75" customHeight="1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</row>
    <row r="256" spans="1:26" ht="15.75" customHeight="1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</row>
    <row r="257" spans="1:26" ht="15.75" customHeight="1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</row>
    <row r="258" spans="1:26" ht="15.75" customHeight="1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</row>
    <row r="259" spans="1:26" ht="15.75" customHeight="1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</row>
    <row r="260" spans="1:26" ht="15.75" customHeight="1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</row>
    <row r="261" spans="1:26" ht="15.75" customHeight="1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</row>
    <row r="262" spans="1:26" ht="15.75" customHeight="1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</row>
    <row r="263" spans="1:26" ht="15.75" customHeight="1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</row>
    <row r="264" spans="1:26" ht="15.75" customHeight="1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</row>
    <row r="265" spans="1:26" ht="15.75" customHeight="1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</row>
    <row r="266" spans="1:26" ht="15.75" customHeight="1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</row>
    <row r="267" spans="1:26" ht="15.75" customHeight="1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</row>
    <row r="268" spans="1:26" ht="15.75" customHeight="1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</row>
    <row r="269" spans="1:26" ht="15.75" customHeight="1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</row>
    <row r="270" spans="1:26" ht="15.75" customHeight="1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</row>
    <row r="271" spans="1:26" ht="15.75" customHeight="1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</row>
    <row r="272" spans="1:26" ht="15.75" customHeight="1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</row>
    <row r="273" spans="1:26" ht="15.75" customHeight="1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</row>
    <row r="274" spans="1:26" ht="15.75" customHeight="1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</row>
    <row r="275" spans="1:26" ht="15.75" customHeight="1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</row>
    <row r="276" spans="1:26" ht="15.75" customHeight="1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</row>
    <row r="277" spans="1:26" ht="15.75" customHeight="1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</row>
    <row r="278" spans="1:26" ht="15.75" customHeight="1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</row>
    <row r="279" spans="1:26" ht="15.75" customHeight="1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</row>
    <row r="280" spans="1:26" ht="15.75" customHeight="1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</row>
    <row r="281" spans="1:26" ht="15.75" customHeight="1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</row>
    <row r="282" spans="1:26" ht="15.75" customHeight="1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</row>
    <row r="283" spans="1:26" ht="15.75" customHeight="1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</row>
    <row r="284" spans="1:26" ht="15.75" customHeight="1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</row>
    <row r="285" spans="1:26" ht="15.75" customHeight="1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</row>
    <row r="286" spans="1:26" ht="15.75" customHeight="1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</row>
    <row r="287" spans="1:26" ht="15.75" customHeight="1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</row>
    <row r="288" spans="1:26" ht="15.75" customHeight="1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</row>
    <row r="289" spans="1:26" ht="15.75" customHeight="1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</row>
    <row r="290" spans="1:26" ht="15.75" customHeight="1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</row>
    <row r="291" spans="1:26" ht="15.75" customHeight="1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</row>
    <row r="292" spans="1:26" ht="15.75" customHeight="1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</row>
    <row r="293" spans="1:26" ht="15.75" customHeight="1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</row>
    <row r="294" spans="1:26" ht="15.75" customHeight="1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</row>
    <row r="295" spans="1:26" ht="15.75" customHeight="1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</row>
    <row r="296" spans="1:26" ht="15.75" customHeight="1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</row>
    <row r="297" spans="1:26" ht="15.75" customHeight="1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</row>
    <row r="298" spans="1:26" ht="15.75" customHeight="1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</row>
    <row r="299" spans="1:26" ht="15.75" customHeight="1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</row>
    <row r="300" spans="1:26" ht="15.75" customHeight="1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</row>
    <row r="301" spans="1:26" ht="15.75" customHeight="1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</row>
    <row r="302" spans="1:26" ht="15.75" customHeight="1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</row>
    <row r="303" spans="1:26" ht="15.75" customHeight="1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</row>
    <row r="304" spans="1:26" ht="15.75" customHeight="1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</row>
    <row r="305" spans="1:26" ht="15.75" customHeight="1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</row>
    <row r="306" spans="1:26" ht="15.75" customHeight="1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</row>
    <row r="307" spans="1:26" ht="15.75" customHeight="1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</row>
    <row r="308" spans="1:26" ht="15.75" customHeight="1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</row>
    <row r="309" spans="1:26" ht="15.75" customHeight="1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</row>
    <row r="310" spans="1:26" ht="15.75" customHeight="1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</row>
    <row r="311" spans="1:26" ht="15.75" customHeight="1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</row>
    <row r="312" spans="1:26" ht="15.75" customHeight="1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</row>
    <row r="313" spans="1:26" ht="15.75" customHeight="1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</row>
    <row r="314" spans="1:26" ht="15.75" customHeight="1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</row>
    <row r="315" spans="1:26" ht="15.75" customHeight="1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</row>
    <row r="316" spans="1:26" ht="15.75" customHeight="1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</row>
    <row r="317" spans="1:26" ht="15.75" customHeight="1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</row>
    <row r="318" spans="1:26" ht="15.75" customHeight="1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</row>
    <row r="319" spans="1:26" ht="15.75" customHeight="1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</row>
    <row r="320" spans="1:26" ht="15.75" customHeight="1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</row>
    <row r="321" spans="1:26" ht="15.75" customHeight="1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</row>
    <row r="322" spans="1:26" ht="15.75" customHeight="1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</row>
    <row r="323" spans="1:26" ht="15.75" customHeight="1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</row>
    <row r="324" spans="1:26" ht="15.75" customHeight="1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</row>
    <row r="325" spans="1:26" ht="15.75" customHeight="1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</row>
    <row r="326" spans="1:26" ht="15.75" customHeight="1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</row>
    <row r="327" spans="1:26" ht="15.75" customHeight="1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</row>
    <row r="328" spans="1:26" ht="15.75" customHeight="1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</row>
    <row r="329" spans="1:26" ht="15.75" customHeight="1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</row>
    <row r="330" spans="1:26" ht="15.75" customHeight="1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</row>
    <row r="331" spans="1:26" ht="15.75" customHeight="1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</row>
    <row r="332" spans="1:26" ht="15.75" customHeight="1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</row>
    <row r="333" spans="1:26" ht="15.75" customHeight="1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</row>
    <row r="334" spans="1:26" ht="15.75" customHeight="1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</row>
    <row r="335" spans="1:26" ht="15.75" customHeight="1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</row>
    <row r="336" spans="1:26" ht="15.75" customHeight="1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</row>
    <row r="337" spans="1:26" ht="15.75" customHeight="1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</row>
    <row r="338" spans="1:26" ht="15.75" customHeight="1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</row>
    <row r="339" spans="1:26" ht="15.75" customHeight="1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</row>
    <row r="340" spans="1:26" ht="15.75" customHeight="1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</row>
    <row r="341" spans="1:26" ht="15.75" customHeight="1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</row>
    <row r="342" spans="1:26" ht="15.75" customHeight="1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</row>
    <row r="343" spans="1:26" ht="15.75" customHeight="1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</row>
    <row r="344" spans="1:26" ht="15.75" customHeight="1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</row>
    <row r="345" spans="1:26" ht="15.75" customHeight="1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</row>
    <row r="346" spans="1:26" ht="15.75" customHeight="1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</row>
    <row r="347" spans="1:26" ht="15.75" customHeight="1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</row>
    <row r="348" spans="1:26" ht="15.75" customHeight="1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</row>
    <row r="349" spans="1:26" ht="15.75" customHeight="1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</row>
    <row r="350" spans="1:26" ht="15.75" customHeight="1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</row>
    <row r="351" spans="1:26" ht="15.75" customHeight="1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</row>
    <row r="352" spans="1:26" ht="15.75" customHeight="1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</row>
    <row r="353" spans="1:26" ht="15.75" customHeight="1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</row>
    <row r="354" spans="1:26" ht="15.75" customHeight="1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</row>
    <row r="355" spans="1:26" ht="15.75" customHeight="1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</row>
    <row r="356" spans="1:26" ht="15.75" customHeight="1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</row>
    <row r="357" spans="1:26" ht="15.75" customHeight="1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</row>
    <row r="358" spans="1:26" ht="15.75" customHeight="1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</row>
    <row r="359" spans="1:26" ht="15.75" customHeight="1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</row>
    <row r="360" spans="1:26" ht="15.75" customHeight="1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</row>
    <row r="361" spans="1:26" ht="15.75" customHeight="1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</row>
    <row r="362" spans="1:26" ht="15.75" customHeight="1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</row>
    <row r="363" spans="1:26" ht="15.75" customHeight="1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</row>
    <row r="364" spans="1:26" ht="15.75" customHeight="1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</row>
    <row r="365" spans="1:26" ht="15.75" customHeight="1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</row>
    <row r="366" spans="1:26" ht="15.75" customHeight="1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</row>
    <row r="367" spans="1:26" ht="15.75" customHeight="1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</row>
    <row r="368" spans="1:26" ht="15.75" customHeight="1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</row>
    <row r="369" spans="1:26" ht="15.75" customHeight="1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</row>
    <row r="370" spans="1:26" ht="15.75" customHeight="1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</row>
    <row r="371" spans="1:26" ht="15.75" customHeight="1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</row>
    <row r="372" spans="1:26" ht="15.75" customHeight="1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</row>
    <row r="373" spans="1:26" ht="15.75" customHeight="1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</row>
    <row r="374" spans="1:26" ht="15.75" customHeight="1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</row>
    <row r="375" spans="1:26" ht="15.75" customHeight="1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</row>
    <row r="376" spans="1:26" ht="15.75" customHeight="1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</row>
    <row r="377" spans="1:26" ht="15.75" customHeight="1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</row>
    <row r="378" spans="1:26" ht="15.75" customHeight="1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</row>
    <row r="379" spans="1:26" ht="15.75" customHeight="1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</row>
    <row r="380" spans="1:26" ht="15.75" customHeight="1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</row>
    <row r="381" spans="1:26" ht="15.75" customHeight="1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</row>
    <row r="382" spans="1:26" ht="15.75" customHeight="1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</row>
    <row r="383" spans="1:26" ht="15.75" customHeight="1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</row>
    <row r="384" spans="1:26" ht="15.75" customHeight="1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</row>
    <row r="385" spans="1:26" ht="15.75" customHeight="1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</row>
    <row r="386" spans="1:26" ht="15.75" customHeight="1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</row>
    <row r="387" spans="1:26" ht="15.75" customHeight="1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</row>
    <row r="388" spans="1:26" ht="15.75" customHeight="1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</row>
    <row r="389" spans="1:26" ht="15.75" customHeight="1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</row>
    <row r="390" spans="1:26" ht="15.75" customHeight="1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</row>
    <row r="391" spans="1:26" ht="15.75" customHeight="1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</row>
    <row r="392" spans="1:26" ht="15.75" customHeight="1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</row>
    <row r="393" spans="1:26" ht="15.75" customHeight="1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</row>
    <row r="394" spans="1:26" ht="15.75" customHeight="1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</row>
    <row r="395" spans="1:26" ht="15.75" customHeight="1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</row>
    <row r="396" spans="1:26" ht="15.75" customHeight="1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</row>
    <row r="397" spans="1:26" ht="15.75" customHeight="1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</row>
    <row r="398" spans="1:26" ht="15.75" customHeight="1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</row>
    <row r="399" spans="1:26" ht="15.75" customHeight="1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</row>
    <row r="400" spans="1:26" ht="15.75" customHeight="1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</row>
    <row r="401" spans="1:26" ht="15.75" customHeight="1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</row>
    <row r="402" spans="1:26" ht="15.75" customHeight="1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</row>
    <row r="403" spans="1:26" ht="15.75" customHeight="1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</row>
    <row r="404" spans="1:26" ht="15.75" customHeight="1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</row>
    <row r="405" spans="1:26" ht="15.75" customHeight="1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</row>
    <row r="406" spans="1:26" ht="15.75" customHeight="1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</row>
    <row r="407" spans="1:26" ht="15.75" customHeight="1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</row>
    <row r="408" spans="1:26" ht="15.75" customHeight="1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</row>
    <row r="409" spans="1:26" ht="15.75" customHeight="1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</row>
    <row r="410" spans="1:26" ht="15.75" customHeight="1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</row>
    <row r="411" spans="1:26" ht="15.75" customHeight="1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</row>
    <row r="412" spans="1:26" ht="15.75" customHeight="1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</row>
    <row r="413" spans="1:26" ht="15.75" customHeight="1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</row>
    <row r="414" spans="1:26" ht="15.75" customHeight="1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</row>
    <row r="415" spans="1:26" ht="15.75" customHeight="1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</row>
    <row r="416" spans="1:26" ht="15.75" customHeight="1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</row>
    <row r="417" spans="1:26" ht="15.75" customHeight="1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</row>
    <row r="418" spans="1:26" ht="15.75" customHeight="1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</row>
    <row r="419" spans="1:26" ht="15.75" customHeight="1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</row>
    <row r="420" spans="1:26" ht="15.75" customHeight="1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</row>
    <row r="421" spans="1:26" ht="15.75" customHeight="1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</row>
    <row r="422" spans="1:26" ht="15.75" customHeight="1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</row>
    <row r="423" spans="1:26" ht="15.75" customHeight="1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</row>
    <row r="424" spans="1:26" ht="15.75" customHeight="1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</row>
    <row r="425" spans="1:26" ht="15.75" customHeight="1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</row>
    <row r="426" spans="1:26" ht="15.75" customHeight="1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</row>
    <row r="427" spans="1:26" ht="15.75" customHeight="1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</row>
    <row r="428" spans="1:26" ht="15.75" customHeight="1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</row>
    <row r="429" spans="1:26" ht="15.75" customHeight="1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</row>
    <row r="430" spans="1:26" ht="15.75" customHeight="1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</row>
    <row r="431" spans="1:26" ht="15.75" customHeight="1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</row>
    <row r="432" spans="1:26" ht="15.75" customHeight="1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</row>
    <row r="433" spans="1:26" ht="15.75" customHeight="1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</row>
    <row r="434" spans="1:26" ht="15.75" customHeight="1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</row>
    <row r="435" spans="1:26" ht="15.75" customHeight="1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</row>
    <row r="436" spans="1:26" ht="15.75" customHeight="1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</row>
    <row r="437" spans="1:26" ht="15.75" customHeight="1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</row>
    <row r="438" spans="1:26" ht="15.75" customHeight="1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</row>
    <row r="439" spans="1:26" ht="15.75" customHeight="1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</row>
    <row r="440" spans="1:26" ht="15.75" customHeight="1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</row>
    <row r="441" spans="1:26" ht="15.75" customHeight="1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</row>
    <row r="442" spans="1:26" ht="15.75" customHeight="1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</row>
    <row r="443" spans="1:26" ht="15.75" customHeight="1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</row>
    <row r="444" spans="1:26" ht="15.75" customHeight="1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</row>
    <row r="445" spans="1:26" ht="15.75" customHeight="1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</row>
    <row r="446" spans="1:26" ht="15.75" customHeight="1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</row>
    <row r="447" spans="1:26" ht="15.75" customHeight="1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</row>
    <row r="448" spans="1:26" ht="15.75" customHeight="1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</row>
    <row r="449" spans="1:26" ht="15.75" customHeight="1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</row>
    <row r="450" spans="1:26" ht="15.75" customHeight="1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</row>
    <row r="451" spans="1:26" ht="15.75" customHeight="1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</row>
    <row r="452" spans="1:26" ht="15.75" customHeight="1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</row>
    <row r="453" spans="1:26" ht="15.75" customHeight="1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</row>
    <row r="454" spans="1:26" ht="15.75" customHeight="1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</row>
    <row r="455" spans="1:26" ht="15.75" customHeight="1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</row>
    <row r="456" spans="1:26" ht="15.75" customHeight="1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</row>
    <row r="457" spans="1:26" ht="15.75" customHeight="1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</row>
    <row r="458" spans="1:26" ht="15.75" customHeight="1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</row>
    <row r="459" spans="1:26" ht="15.75" customHeight="1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</row>
    <row r="460" spans="1:26" ht="15.75" customHeight="1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</row>
    <row r="461" spans="1:26" ht="15.75" customHeight="1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</row>
    <row r="462" spans="1:26" ht="15.75" customHeight="1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</row>
    <row r="463" spans="1:26" ht="15.75" customHeight="1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</row>
    <row r="464" spans="1:26" ht="15.75" customHeight="1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</row>
    <row r="465" spans="1:26" ht="15.75" customHeight="1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</row>
    <row r="466" spans="1:26" ht="15.75" customHeight="1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</row>
    <row r="467" spans="1:26" ht="15.75" customHeight="1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</row>
    <row r="468" spans="1:26" ht="15.75" customHeight="1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</row>
    <row r="469" spans="1:26" ht="15.75" customHeight="1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</row>
    <row r="470" spans="1:26" ht="15.75" customHeight="1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</row>
    <row r="471" spans="1:26" ht="15.75" customHeight="1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</row>
    <row r="472" spans="1:26" ht="15.75" customHeight="1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</row>
    <row r="473" spans="1:26" ht="15.75" customHeight="1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</row>
    <row r="474" spans="1:26" ht="15.75" customHeight="1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</row>
    <row r="475" spans="1:26" ht="15.75" customHeight="1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</row>
    <row r="476" spans="1:26" ht="15.75" customHeight="1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</row>
    <row r="477" spans="1:26" ht="15.75" customHeight="1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</row>
    <row r="478" spans="1:26" ht="15.75" customHeight="1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</row>
    <row r="479" spans="1:26" ht="15.75" customHeight="1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</row>
    <row r="480" spans="1:26" ht="15.75" customHeight="1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</row>
    <row r="481" spans="1:26" ht="15.75" customHeight="1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</row>
    <row r="482" spans="1:26" ht="15.75" customHeight="1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</row>
    <row r="483" spans="1:26" ht="15.75" customHeight="1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</row>
    <row r="484" spans="1:26" ht="15.75" customHeight="1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</row>
    <row r="485" spans="1:26" ht="15.75" customHeight="1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</row>
    <row r="486" spans="1:26" ht="15.75" customHeight="1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</row>
    <row r="487" spans="1:26" ht="15.75" customHeight="1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</row>
    <row r="488" spans="1:26" ht="15.75" customHeight="1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</row>
    <row r="489" spans="1:26" ht="15.75" customHeight="1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</row>
    <row r="490" spans="1:26" ht="15.75" customHeight="1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</row>
    <row r="491" spans="1:26" ht="15.75" customHeight="1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</row>
    <row r="492" spans="1:26" ht="15.75" customHeight="1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</row>
    <row r="493" spans="1:26" ht="15.75" customHeight="1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</row>
    <row r="494" spans="1:26" ht="15.75" customHeight="1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</row>
    <row r="495" spans="1:26" ht="15.75" customHeight="1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</row>
    <row r="496" spans="1:26" ht="15.75" customHeight="1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</row>
    <row r="497" spans="1:26" ht="15.75" customHeight="1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</row>
    <row r="498" spans="1:26" ht="15.75" customHeight="1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</row>
    <row r="499" spans="1:26" ht="15.75" customHeight="1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</row>
    <row r="500" spans="1:26" ht="15.75" customHeight="1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</row>
    <row r="501" spans="1:26" ht="15.75" customHeight="1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</row>
    <row r="502" spans="1:26" ht="15.75" customHeight="1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</row>
    <row r="503" spans="1:26" ht="15.75" customHeight="1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</row>
    <row r="504" spans="1:26" ht="15.75" customHeight="1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</row>
    <row r="505" spans="1:26" ht="15.75" customHeight="1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</row>
    <row r="506" spans="1:26" ht="15.75" customHeight="1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</row>
    <row r="507" spans="1:26" ht="15.75" customHeight="1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</row>
    <row r="508" spans="1:26" ht="15.75" customHeight="1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</row>
    <row r="509" spans="1:26" ht="15.75" customHeight="1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</row>
    <row r="510" spans="1:26" ht="15.75" customHeight="1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</row>
    <row r="511" spans="1:26" ht="15.75" customHeight="1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</row>
    <row r="512" spans="1:26" ht="15.75" customHeight="1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</row>
    <row r="513" spans="1:26" ht="15.75" customHeight="1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</row>
    <row r="514" spans="1:26" ht="15.75" customHeight="1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</row>
    <row r="515" spans="1:26" ht="15.75" customHeight="1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</row>
    <row r="516" spans="1:26" ht="15.75" customHeight="1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</row>
    <row r="517" spans="1:26" ht="15.75" customHeight="1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</row>
    <row r="518" spans="1:26" ht="15.75" customHeight="1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</row>
    <row r="519" spans="1:26" ht="15.75" customHeight="1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</row>
    <row r="520" spans="1:26" ht="15.75" customHeight="1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</row>
    <row r="521" spans="1:26" ht="15.75" customHeight="1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</row>
    <row r="522" spans="1:26" ht="15.75" customHeight="1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</row>
    <row r="523" spans="1:26" ht="15.75" customHeight="1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</row>
    <row r="524" spans="1:26" ht="15.75" customHeight="1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</row>
    <row r="525" spans="1:26" ht="15.75" customHeight="1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</row>
    <row r="526" spans="1:26" ht="15.75" customHeight="1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</row>
    <row r="527" spans="1:26" ht="15.75" customHeight="1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</row>
    <row r="528" spans="1:26" ht="15.75" customHeight="1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</row>
    <row r="529" spans="1:26" ht="15.75" customHeight="1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</row>
    <row r="530" spans="1:26" ht="15.75" customHeight="1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</row>
    <row r="531" spans="1:26" ht="15.75" customHeight="1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</row>
    <row r="532" spans="1:26" ht="15.75" customHeight="1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</row>
    <row r="533" spans="1:26" ht="15.75" customHeight="1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</row>
    <row r="534" spans="1:26" ht="15.75" customHeight="1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</row>
    <row r="535" spans="1:26" ht="15.75" customHeight="1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</row>
    <row r="536" spans="1:26" ht="15.75" customHeight="1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</row>
    <row r="537" spans="1:26" ht="15.75" customHeight="1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</row>
    <row r="538" spans="1:26" ht="15.75" customHeight="1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</row>
    <row r="539" spans="1:26" ht="15.75" customHeight="1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</row>
    <row r="540" spans="1:26" ht="15.75" customHeight="1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</row>
    <row r="541" spans="1:26" ht="15.75" customHeight="1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</row>
    <row r="542" spans="1:26" ht="15.75" customHeight="1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</row>
    <row r="543" spans="1:26" ht="15.75" customHeight="1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</row>
    <row r="544" spans="1:26" ht="15.75" customHeight="1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</row>
    <row r="545" spans="1:26" ht="15.75" customHeight="1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</row>
    <row r="546" spans="1:26" ht="15.75" customHeight="1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</row>
    <row r="547" spans="1:26" ht="15.75" customHeight="1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</row>
    <row r="548" spans="1:26" ht="15.75" customHeight="1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</row>
    <row r="549" spans="1:26" ht="15.75" customHeight="1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</row>
    <row r="550" spans="1:26" ht="15.75" customHeight="1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</row>
    <row r="551" spans="1:26" ht="15.75" customHeight="1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</row>
    <row r="552" spans="1:26" ht="15.75" customHeight="1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</row>
    <row r="553" spans="1:26" ht="15.75" customHeight="1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</row>
    <row r="554" spans="1:26" ht="15.75" customHeight="1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</row>
    <row r="555" spans="1:26" ht="15.75" customHeight="1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</row>
    <row r="556" spans="1:26" ht="15.75" customHeight="1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</row>
    <row r="557" spans="1:26" ht="15.75" customHeight="1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</row>
    <row r="558" spans="1:26" ht="15.75" customHeight="1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</row>
    <row r="559" spans="1:26" ht="15.75" customHeight="1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</row>
    <row r="560" spans="1:26" ht="15.75" customHeight="1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</row>
    <row r="561" spans="1:26" ht="15.75" customHeight="1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</row>
    <row r="562" spans="1:26" ht="15.75" customHeight="1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</row>
    <row r="563" spans="1:26" ht="15.75" customHeight="1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</row>
    <row r="564" spans="1:26" ht="15.75" customHeight="1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</row>
    <row r="565" spans="1:26" ht="15.75" customHeight="1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</row>
    <row r="566" spans="1:26" ht="15.75" customHeight="1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</row>
    <row r="567" spans="1:26" ht="15.75" customHeight="1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</row>
    <row r="568" spans="1:26" ht="15.75" customHeight="1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</row>
    <row r="569" spans="1:26" ht="15.75" customHeight="1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</row>
    <row r="570" spans="1:26" ht="15.75" customHeight="1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</row>
    <row r="571" spans="1:26" ht="15.75" customHeight="1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</row>
    <row r="572" spans="1:26" ht="15.75" customHeight="1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</row>
    <row r="573" spans="1:26" ht="15.75" customHeight="1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</row>
    <row r="574" spans="1:26" ht="15.75" customHeight="1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</row>
    <row r="575" spans="1:26" ht="15.75" customHeight="1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</row>
    <row r="576" spans="1:26" ht="15.75" customHeight="1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</row>
    <row r="577" spans="1:26" ht="15.75" customHeight="1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</row>
    <row r="578" spans="1:26" ht="15.75" customHeight="1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</row>
    <row r="579" spans="1:26" ht="15.75" customHeight="1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</row>
    <row r="580" spans="1:26" ht="15.75" customHeight="1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</row>
    <row r="581" spans="1:26" ht="15.75" customHeight="1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</row>
    <row r="582" spans="1:26" ht="15.75" customHeight="1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</row>
    <row r="583" spans="1:26" ht="15.75" customHeight="1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</row>
    <row r="584" spans="1:26" ht="15.75" customHeight="1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</row>
    <row r="585" spans="1:26" ht="15.75" customHeight="1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</row>
    <row r="586" spans="1:26" ht="15.75" customHeight="1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</row>
    <row r="587" spans="1:26" ht="15.75" customHeight="1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</row>
    <row r="588" spans="1:26" ht="15.75" customHeight="1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</row>
    <row r="589" spans="1:26" ht="15.75" customHeight="1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</row>
    <row r="590" spans="1:26" ht="15.75" customHeight="1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</row>
    <row r="591" spans="1:26" ht="15.75" customHeight="1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</row>
    <row r="592" spans="1:26" ht="15.75" customHeight="1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</row>
    <row r="593" spans="1:26" ht="15.75" customHeight="1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</row>
    <row r="594" spans="1:26" ht="15.75" customHeight="1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</row>
    <row r="595" spans="1:26" ht="15.75" customHeight="1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</row>
    <row r="596" spans="1:26" ht="15.75" customHeight="1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</row>
    <row r="597" spans="1:26" ht="15.75" customHeight="1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</row>
    <row r="598" spans="1:26" ht="15.75" customHeight="1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</row>
    <row r="599" spans="1:26" ht="15.75" customHeight="1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</row>
    <row r="600" spans="1:26" ht="15.75" customHeight="1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</row>
    <row r="601" spans="1:26" ht="15.75" customHeight="1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</row>
    <row r="602" spans="1:26" ht="15.75" customHeight="1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</row>
    <row r="603" spans="1:26" ht="15.75" customHeight="1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</row>
    <row r="604" spans="1:26" ht="15.75" customHeight="1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</row>
    <row r="605" spans="1:26" ht="15.75" customHeight="1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</row>
    <row r="606" spans="1:26" ht="15.75" customHeight="1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</row>
    <row r="607" spans="1:26" ht="15.75" customHeight="1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</row>
    <row r="608" spans="1:26" ht="15.75" customHeight="1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</row>
    <row r="609" spans="1:26" ht="15.75" customHeight="1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</row>
    <row r="610" spans="1:26" ht="15.75" customHeight="1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</row>
    <row r="611" spans="1:26" ht="15.75" customHeight="1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</row>
    <row r="612" spans="1:26" ht="15.75" customHeight="1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</row>
    <row r="613" spans="1:26" ht="15.75" customHeight="1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</row>
    <row r="614" spans="1:26" ht="15.75" customHeight="1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</row>
    <row r="615" spans="1:26" ht="15.75" customHeight="1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</row>
    <row r="616" spans="1:26" ht="15.75" customHeight="1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</row>
    <row r="617" spans="1:26" ht="15.75" customHeight="1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</row>
    <row r="618" spans="1:26" ht="15.75" customHeight="1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</row>
    <row r="619" spans="1:26" ht="15.75" customHeight="1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</row>
    <row r="620" spans="1:26" ht="15.75" customHeight="1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</row>
    <row r="621" spans="1:26" ht="15.75" customHeight="1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</row>
    <row r="622" spans="1:26" ht="15.75" customHeight="1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</row>
    <row r="623" spans="1:26" ht="15.75" customHeight="1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</row>
    <row r="624" spans="1:26" ht="15.75" customHeight="1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</row>
    <row r="625" spans="1:26" ht="15.75" customHeight="1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</row>
    <row r="626" spans="1:26" ht="15.75" customHeight="1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</row>
    <row r="627" spans="1:26" ht="15.75" customHeight="1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</row>
    <row r="628" spans="1:26" ht="15.75" customHeight="1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</row>
    <row r="629" spans="1:26" ht="15.75" customHeight="1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</row>
    <row r="630" spans="1:26" ht="15.75" customHeight="1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</row>
    <row r="631" spans="1:26" ht="15.75" customHeight="1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</row>
    <row r="632" spans="1:26" ht="15.75" customHeight="1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</row>
    <row r="633" spans="1:26" ht="15.75" customHeight="1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</row>
    <row r="634" spans="1:26" ht="15.75" customHeight="1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</row>
    <row r="635" spans="1:26" ht="15.75" customHeight="1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</row>
    <row r="636" spans="1:26" ht="15.75" customHeight="1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</row>
    <row r="637" spans="1:26" ht="15.75" customHeight="1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</row>
    <row r="638" spans="1:26" ht="15.75" customHeight="1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</row>
    <row r="639" spans="1:26" ht="15.75" customHeight="1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</row>
    <row r="640" spans="1:26" ht="15.75" customHeight="1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</row>
    <row r="641" spans="1:26" ht="15.75" customHeight="1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</row>
    <row r="642" spans="1:26" ht="15.75" customHeight="1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</row>
    <row r="643" spans="1:26" ht="15.75" customHeight="1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</row>
    <row r="644" spans="1:26" ht="15.75" customHeight="1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</row>
    <row r="645" spans="1:26" ht="15.75" customHeight="1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</row>
    <row r="646" spans="1:26" ht="15.75" customHeight="1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</row>
    <row r="647" spans="1:26" ht="15.75" customHeight="1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</row>
    <row r="648" spans="1:26" ht="15.75" customHeight="1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</row>
    <row r="649" spans="1:26" ht="15.75" customHeight="1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</row>
    <row r="650" spans="1:26" ht="15.75" customHeight="1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</row>
    <row r="651" spans="1:26" ht="15.75" customHeight="1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</row>
    <row r="652" spans="1:26" ht="15.75" customHeight="1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</row>
    <row r="653" spans="1:26" ht="15.75" customHeight="1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</row>
    <row r="654" spans="1:26" ht="15.75" customHeight="1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</row>
    <row r="655" spans="1:26" ht="15.75" customHeight="1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</row>
    <row r="656" spans="1:26" ht="15.75" customHeight="1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</row>
    <row r="657" spans="1:26" ht="15.75" customHeight="1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</row>
    <row r="658" spans="1:26" ht="15.75" customHeight="1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</row>
    <row r="659" spans="1:26" ht="15.75" customHeight="1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</row>
    <row r="660" spans="1:26" ht="15.75" customHeight="1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</row>
    <row r="661" spans="1:26" ht="15.75" customHeight="1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</row>
    <row r="662" spans="1:26" ht="15.75" customHeight="1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</row>
    <row r="663" spans="1:26" ht="15.75" customHeight="1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</row>
    <row r="664" spans="1:26" ht="15.75" customHeight="1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</row>
    <row r="665" spans="1:26" ht="15.75" customHeight="1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</row>
    <row r="666" spans="1:26" ht="15.75" customHeight="1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</row>
    <row r="667" spans="1:26" ht="15.75" customHeight="1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</row>
    <row r="668" spans="1:26" ht="15.75" customHeight="1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</row>
    <row r="669" spans="1:26" ht="15.75" customHeight="1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</row>
    <row r="670" spans="1:26" ht="15.75" customHeight="1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</row>
    <row r="671" spans="1:26" ht="15.75" customHeight="1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</row>
    <row r="672" spans="1:26" ht="15.75" customHeight="1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</row>
    <row r="673" spans="1:26" ht="15.75" customHeight="1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</row>
    <row r="674" spans="1:26" ht="15.75" customHeight="1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</row>
    <row r="675" spans="1:26" ht="15.75" customHeight="1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</row>
    <row r="676" spans="1:26" ht="15.75" customHeight="1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</row>
    <row r="677" spans="1:26" ht="15.75" customHeight="1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</row>
    <row r="678" spans="1:26" ht="15.75" customHeight="1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</row>
    <row r="679" spans="1:26" ht="15.75" customHeight="1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</row>
    <row r="680" spans="1:26" ht="15.75" customHeight="1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</row>
    <row r="681" spans="1:26" ht="15.75" customHeight="1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</row>
    <row r="682" spans="1:26" ht="15.75" customHeight="1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</row>
    <row r="683" spans="1:26" ht="15.75" customHeight="1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</row>
    <row r="684" spans="1:26" ht="15.75" customHeight="1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</row>
    <row r="685" spans="1:26" ht="15.75" customHeight="1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</row>
    <row r="686" spans="1:26" ht="15.75" customHeight="1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</row>
    <row r="687" spans="1:26" ht="15.75" customHeight="1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</row>
    <row r="688" spans="1:26" ht="15.75" customHeight="1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</row>
    <row r="689" spans="1:26" ht="15.75" customHeight="1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</row>
    <row r="690" spans="1:26" ht="15.75" customHeight="1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</row>
    <row r="691" spans="1:26" ht="15.75" customHeight="1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</row>
    <row r="692" spans="1:26" ht="15.75" customHeight="1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</row>
    <row r="693" spans="1:26" ht="15.75" customHeight="1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</row>
    <row r="694" spans="1:26" ht="15.75" customHeight="1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</row>
    <row r="695" spans="1:26" ht="15.75" customHeight="1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</row>
    <row r="696" spans="1:26" ht="15.75" customHeight="1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</row>
    <row r="697" spans="1:26" ht="15.75" customHeight="1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</row>
    <row r="698" spans="1:26" ht="15.75" customHeight="1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</row>
    <row r="699" spans="1:26" ht="15.75" customHeight="1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</row>
    <row r="700" spans="1:26" ht="15.75" customHeight="1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</row>
    <row r="701" spans="1:26" ht="15.75" customHeight="1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</row>
    <row r="702" spans="1:26" ht="15.75" customHeight="1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</row>
    <row r="703" spans="1:26" ht="15.75" customHeight="1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</row>
    <row r="704" spans="1:26" ht="15.75" customHeight="1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</row>
    <row r="705" spans="1:26" ht="15.75" customHeight="1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</row>
    <row r="706" spans="1:26" ht="15.75" customHeight="1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</row>
    <row r="707" spans="1:26" ht="15.75" customHeight="1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</row>
    <row r="708" spans="1:26" ht="15.75" customHeight="1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</row>
    <row r="709" spans="1:26" ht="15.75" customHeight="1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</row>
    <row r="710" spans="1:26" ht="15.75" customHeight="1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</row>
    <row r="711" spans="1:26" ht="15.75" customHeight="1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</row>
    <row r="712" spans="1:26" ht="15.75" customHeight="1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</row>
    <row r="713" spans="1:26" ht="15.75" customHeight="1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</row>
    <row r="714" spans="1:26" ht="15.75" customHeight="1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</row>
    <row r="715" spans="1:26" ht="15.75" customHeight="1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</row>
    <row r="716" spans="1:26" ht="15.75" customHeight="1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</row>
    <row r="717" spans="1:26" ht="15.75" customHeight="1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</row>
    <row r="718" spans="1:26" ht="15.75" customHeight="1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</row>
    <row r="719" spans="1:26" ht="15.75" customHeight="1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</row>
    <row r="720" spans="1:26" ht="15.75" customHeight="1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</row>
    <row r="721" spans="1:26" ht="15.75" customHeight="1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</row>
    <row r="722" spans="1:26" ht="15.75" customHeight="1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</row>
    <row r="723" spans="1:26" ht="15.75" customHeight="1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</row>
    <row r="724" spans="1:26" ht="15.75" customHeight="1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</row>
    <row r="725" spans="1:26" ht="15.75" customHeight="1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</row>
    <row r="726" spans="1:26" ht="15.75" customHeight="1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</row>
    <row r="727" spans="1:26" ht="15.75" customHeight="1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</row>
    <row r="728" spans="1:26" ht="15.75" customHeight="1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</row>
    <row r="729" spans="1:26" ht="15.75" customHeight="1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</row>
    <row r="730" spans="1:26" ht="15.75" customHeight="1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</row>
    <row r="731" spans="1:26" ht="15.75" customHeight="1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</row>
    <row r="732" spans="1:26" ht="15.75" customHeight="1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</row>
    <row r="733" spans="1:26" ht="15.75" customHeight="1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</row>
    <row r="734" spans="1:26" ht="15.75" customHeight="1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</row>
    <row r="735" spans="1:26" ht="15.75" customHeight="1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</row>
    <row r="736" spans="1:26" ht="15.75" customHeight="1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</row>
    <row r="737" spans="1:26" ht="15.75" customHeight="1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</row>
    <row r="738" spans="1:26" ht="15.75" customHeight="1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</row>
    <row r="739" spans="1:26" ht="15.75" customHeight="1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</row>
    <row r="740" spans="1:26" ht="15.75" customHeight="1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</row>
    <row r="741" spans="1:26" ht="15.75" customHeight="1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</row>
    <row r="742" spans="1:26" ht="15.75" customHeight="1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</row>
    <row r="743" spans="1:26" ht="15.75" customHeight="1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</row>
    <row r="744" spans="1:26" ht="15.75" customHeight="1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</row>
    <row r="745" spans="1:26" ht="15.75" customHeight="1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</row>
    <row r="746" spans="1:26" ht="15.75" customHeight="1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</row>
    <row r="747" spans="1:26" ht="15.75" customHeight="1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</row>
    <row r="748" spans="1:26" ht="15.75" customHeight="1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</row>
    <row r="749" spans="1:26" ht="15.75" customHeight="1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</row>
    <row r="750" spans="1:26" ht="15.75" customHeight="1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</row>
    <row r="751" spans="1:26" ht="15.75" customHeight="1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</row>
    <row r="752" spans="1:26" ht="15.75" customHeight="1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</row>
    <row r="753" spans="1:26" ht="15.75" customHeight="1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</row>
    <row r="754" spans="1:26" ht="15.75" customHeight="1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</row>
    <row r="755" spans="1:26" ht="15.75" customHeight="1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</row>
    <row r="756" spans="1:26" ht="15.75" customHeight="1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</row>
    <row r="757" spans="1:26" ht="15.75" customHeight="1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</row>
    <row r="758" spans="1:26" ht="15.75" customHeight="1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</row>
    <row r="759" spans="1:26" ht="15.75" customHeight="1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</row>
    <row r="760" spans="1:26" ht="15.75" customHeight="1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</row>
    <row r="761" spans="1:26" ht="15.75" customHeight="1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</row>
    <row r="762" spans="1:26" ht="15.75" customHeight="1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</row>
    <row r="763" spans="1:26" ht="15.75" customHeight="1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</row>
    <row r="764" spans="1:26" ht="15.75" customHeight="1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</row>
    <row r="765" spans="1:26" ht="15.75" customHeight="1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</row>
    <row r="766" spans="1:26" ht="15.75" customHeight="1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</row>
    <row r="767" spans="1:26" ht="15.75" customHeight="1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</row>
    <row r="768" spans="1:26" ht="15.75" customHeight="1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</row>
    <row r="769" spans="1:26" ht="15.75" customHeight="1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</row>
    <row r="770" spans="1:26" ht="15.75" customHeight="1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</row>
    <row r="771" spans="1:26" ht="15.75" customHeight="1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</row>
    <row r="772" spans="1:26" ht="15.75" customHeight="1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</row>
    <row r="773" spans="1:26" ht="15.75" customHeight="1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</row>
    <row r="774" spans="1:26" ht="15.75" customHeight="1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</row>
    <row r="775" spans="1:26" ht="15.75" customHeight="1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</row>
    <row r="776" spans="1:26" ht="15.75" customHeight="1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</row>
    <row r="777" spans="1:26" ht="15.75" customHeight="1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</row>
    <row r="778" spans="1:26" ht="15.75" customHeight="1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</row>
    <row r="779" spans="1:26" ht="15.75" customHeight="1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</row>
    <row r="780" spans="1:26" ht="15.75" customHeight="1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</row>
    <row r="781" spans="1:26" ht="15.75" customHeight="1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</row>
    <row r="782" spans="1:26" ht="15.75" customHeight="1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</row>
    <row r="783" spans="1:26" ht="15.75" customHeight="1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</row>
    <row r="784" spans="1:26" ht="15.75" customHeight="1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</row>
    <row r="785" spans="1:26" ht="15.75" customHeight="1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</row>
    <row r="786" spans="1:26" ht="15.75" customHeight="1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</row>
    <row r="787" spans="1:26" ht="15.75" customHeight="1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</row>
    <row r="788" spans="1:26" ht="15.75" customHeight="1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</row>
    <row r="789" spans="1:26" ht="15.75" customHeight="1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</row>
    <row r="790" spans="1:26" ht="15.75" customHeight="1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</row>
    <row r="791" spans="1:26" ht="15.75" customHeight="1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</row>
    <row r="792" spans="1:26" ht="15.75" customHeight="1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</row>
    <row r="793" spans="1:26" ht="15.75" customHeight="1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</row>
    <row r="794" spans="1:26" ht="15.75" customHeight="1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</row>
    <row r="795" spans="1:26" ht="15.75" customHeight="1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</row>
    <row r="796" spans="1:26" ht="15.75" customHeight="1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</row>
    <row r="797" spans="1:26" ht="15.75" customHeight="1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</row>
    <row r="798" spans="1:26" ht="15.75" customHeight="1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</row>
    <row r="799" spans="1:26" ht="15.75" customHeight="1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</row>
    <row r="800" spans="1:26" ht="15.75" customHeight="1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</row>
    <row r="801" spans="1:26" ht="15.75" customHeight="1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</row>
    <row r="802" spans="1:26" ht="15.75" customHeight="1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</row>
    <row r="803" spans="1:26" ht="15.75" customHeight="1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</row>
    <row r="804" spans="1:26" ht="15.75" customHeight="1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</row>
    <row r="805" spans="1:26" ht="15.75" customHeight="1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</row>
    <row r="806" spans="1:26" ht="15.75" customHeight="1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</row>
    <row r="807" spans="1:26" ht="15.75" customHeight="1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</row>
    <row r="808" spans="1:26" ht="15.75" customHeight="1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</row>
    <row r="809" spans="1:26" ht="15.75" customHeight="1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</row>
    <row r="810" spans="1:26" ht="15.75" customHeight="1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</row>
    <row r="811" spans="1:26" ht="15.75" customHeight="1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</row>
    <row r="812" spans="1:26" ht="15.75" customHeight="1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</row>
    <row r="813" spans="1:26" ht="15.75" customHeight="1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</row>
    <row r="814" spans="1:26" ht="15.75" customHeight="1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</row>
    <row r="815" spans="1:26" ht="15.75" customHeight="1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</row>
    <row r="816" spans="1:26" ht="15.75" customHeight="1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</row>
    <row r="817" spans="1:26" ht="15.75" customHeight="1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</row>
    <row r="818" spans="1:26" ht="15.75" customHeight="1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</row>
    <row r="819" spans="1:26" ht="15.75" customHeight="1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</row>
    <row r="820" spans="1:26" ht="15.75" customHeight="1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</row>
    <row r="821" spans="1:26" ht="15.75" customHeight="1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</row>
    <row r="822" spans="1:26" ht="15.75" customHeight="1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</row>
    <row r="823" spans="1:26" ht="15.75" customHeight="1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</row>
    <row r="824" spans="1:26" ht="15.75" customHeight="1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</row>
    <row r="825" spans="1:26" ht="15.75" customHeight="1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</row>
    <row r="826" spans="1:26" ht="15.75" customHeight="1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</row>
    <row r="827" spans="1:26" ht="15.75" customHeight="1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</row>
    <row r="828" spans="1:26" ht="15.75" customHeight="1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</row>
    <row r="829" spans="1:26" ht="15.75" customHeight="1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</row>
    <row r="830" spans="1:26" ht="15.75" customHeight="1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</row>
    <row r="831" spans="1:26" ht="15.75" customHeight="1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</row>
    <row r="832" spans="1:26" ht="15.75" customHeight="1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</row>
    <row r="833" spans="1:26" ht="15.75" customHeight="1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</row>
    <row r="834" spans="1:26" ht="15.75" customHeight="1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</row>
    <row r="835" spans="1:26" ht="15.75" customHeight="1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</row>
    <row r="836" spans="1:26" ht="15.75" customHeight="1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</row>
    <row r="837" spans="1:26" ht="15.75" customHeight="1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</row>
    <row r="838" spans="1:26" ht="15.75" customHeight="1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</row>
    <row r="839" spans="1:26" ht="15.75" customHeight="1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</row>
    <row r="840" spans="1:26" ht="15.75" customHeight="1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</row>
    <row r="841" spans="1:26" ht="15.75" customHeight="1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</row>
    <row r="842" spans="1:26" ht="15.75" customHeight="1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</row>
    <row r="843" spans="1:26" ht="15.75" customHeight="1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</row>
    <row r="844" spans="1:26" ht="15.75" customHeight="1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</row>
    <row r="845" spans="1:26" ht="15.75" customHeight="1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</row>
    <row r="846" spans="1:26" ht="15.75" customHeight="1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</row>
    <row r="847" spans="1:26" ht="15.75" customHeight="1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</row>
    <row r="848" spans="1:26" ht="15.75" customHeight="1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</row>
    <row r="849" spans="1:26" ht="15.75" customHeight="1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</row>
    <row r="850" spans="1:26" ht="15.75" customHeight="1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</row>
    <row r="851" spans="1:26" ht="15.75" customHeight="1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</row>
    <row r="852" spans="1:26" ht="15.75" customHeight="1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</row>
    <row r="853" spans="1:26" ht="15.75" customHeight="1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</row>
    <row r="854" spans="1:26" ht="15.75" customHeight="1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</row>
    <row r="855" spans="1:26" ht="15.75" customHeight="1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</row>
    <row r="856" spans="1:26" ht="15.75" customHeight="1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</row>
    <row r="857" spans="1:26" ht="15.75" customHeight="1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</row>
    <row r="858" spans="1:26" ht="15.75" customHeight="1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</row>
    <row r="859" spans="1:26" ht="15.75" customHeight="1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</row>
    <row r="860" spans="1:26" ht="15.75" customHeight="1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</row>
    <row r="861" spans="1:26" ht="15.75" customHeight="1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</row>
    <row r="862" spans="1:26" ht="15.75" customHeight="1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</row>
    <row r="863" spans="1:26" ht="15.75" customHeight="1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</row>
    <row r="864" spans="1:26" ht="15.75" customHeight="1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</row>
    <row r="865" spans="1:26" ht="15.75" customHeight="1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</row>
    <row r="866" spans="1:26" ht="15.75" customHeight="1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</row>
    <row r="867" spans="1:26" ht="15.75" customHeight="1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</row>
    <row r="868" spans="1:26" ht="15.75" customHeight="1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</row>
    <row r="869" spans="1:26" ht="15.75" customHeight="1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</row>
    <row r="870" spans="1:26" ht="15.75" customHeight="1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</row>
    <row r="871" spans="1:26" ht="15.75" customHeight="1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</row>
    <row r="872" spans="1:26" ht="15.75" customHeight="1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</row>
    <row r="873" spans="1:26" ht="15.75" customHeight="1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</row>
    <row r="874" spans="1:26" ht="15.75" customHeight="1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</row>
    <row r="875" spans="1:26" ht="15.75" customHeight="1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</row>
    <row r="876" spans="1:26" ht="15.75" customHeight="1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</row>
    <row r="877" spans="1:26" ht="15.75" customHeight="1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</row>
    <row r="878" spans="1:26" ht="15.75" customHeight="1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</row>
    <row r="879" spans="1:26" ht="15.75" customHeight="1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</row>
    <row r="880" spans="1:26" ht="15.75" customHeight="1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</row>
    <row r="881" spans="1:26" ht="15.75" customHeight="1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</row>
    <row r="882" spans="1:26" ht="15.75" customHeight="1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</row>
    <row r="883" spans="1:26" ht="15.75" customHeight="1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</row>
    <row r="884" spans="1:26" ht="15.75" customHeight="1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</row>
    <row r="885" spans="1:26" ht="15.75" customHeight="1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</row>
    <row r="886" spans="1:26" ht="15.75" customHeight="1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</row>
    <row r="887" spans="1:26" ht="15.75" customHeight="1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</row>
    <row r="888" spans="1:26" ht="15.75" customHeight="1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</row>
    <row r="889" spans="1:26" ht="15.75" customHeight="1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</row>
    <row r="890" spans="1:26" ht="15.75" customHeight="1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</row>
    <row r="891" spans="1:26" ht="15.75" customHeight="1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</row>
    <row r="892" spans="1:26" ht="15.75" customHeight="1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</row>
    <row r="893" spans="1:26" ht="15.75" customHeight="1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</row>
    <row r="894" spans="1:26" ht="15.75" customHeight="1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</row>
    <row r="895" spans="1:26" ht="15.75" customHeight="1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</row>
    <row r="896" spans="1:26" ht="15.75" customHeight="1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</row>
    <row r="897" spans="1:26" ht="15.75" customHeight="1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</row>
    <row r="898" spans="1:26" ht="15.75" customHeight="1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</row>
    <row r="899" spans="1:26" ht="15.75" customHeight="1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</row>
    <row r="900" spans="1:26" ht="15.75" customHeight="1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</row>
    <row r="901" spans="1:26" ht="15.75" customHeight="1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</row>
    <row r="902" spans="1:26" ht="15.75" customHeight="1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</row>
    <row r="903" spans="1:26" ht="15.75" customHeight="1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</row>
    <row r="904" spans="1:26" ht="15.75" customHeight="1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</row>
    <row r="905" spans="1:26" ht="15.75" customHeight="1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</row>
    <row r="906" spans="1:26" ht="15.75" customHeight="1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</row>
    <row r="907" spans="1:26" ht="15.75" customHeight="1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</row>
    <row r="908" spans="1:26" ht="15.75" customHeight="1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</row>
    <row r="909" spans="1:26" ht="15.75" customHeight="1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</row>
    <row r="910" spans="1:26" ht="15.75" customHeight="1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</row>
    <row r="911" spans="1:26" ht="15.75" customHeight="1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</row>
    <row r="912" spans="1:26" ht="15.75" customHeight="1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</row>
    <row r="913" spans="1:26" ht="15.75" customHeight="1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</row>
    <row r="914" spans="1:26" ht="15.75" customHeight="1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</row>
    <row r="915" spans="1:26" ht="15.75" customHeight="1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</row>
    <row r="916" spans="1:26" ht="15.75" customHeight="1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</row>
    <row r="917" spans="1:26" ht="15.75" customHeight="1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</row>
    <row r="918" spans="1:26" ht="15.75" customHeight="1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</row>
    <row r="919" spans="1:26" ht="15.75" customHeight="1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</row>
    <row r="920" spans="1:26" ht="15.75" customHeight="1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</row>
    <row r="921" spans="1:26" ht="15.75" customHeight="1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</row>
    <row r="922" spans="1:26" ht="15.75" customHeight="1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</row>
    <row r="923" spans="1:26" ht="15.75" customHeight="1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</row>
    <row r="924" spans="1:26" ht="15.75" customHeight="1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</row>
    <row r="925" spans="1:26" ht="15.75" customHeight="1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</row>
    <row r="926" spans="1:26" ht="15.75" customHeight="1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</row>
    <row r="927" spans="1:26" ht="15.75" customHeight="1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</row>
    <row r="928" spans="1:26" ht="15.75" customHeight="1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</row>
    <row r="929" spans="1:26" ht="15.75" customHeight="1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</row>
    <row r="930" spans="1:26" ht="15.75" customHeight="1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</row>
    <row r="931" spans="1:26" ht="15.75" customHeight="1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</row>
    <row r="932" spans="1:26" ht="15.75" customHeight="1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</row>
    <row r="933" spans="1:26" ht="15.75" customHeight="1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</row>
    <row r="934" spans="1:26" ht="15.75" customHeight="1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</row>
    <row r="935" spans="1:26" ht="15.75" customHeight="1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</row>
    <row r="936" spans="1:26" ht="15.75" customHeight="1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</row>
    <row r="937" spans="1:26" ht="15.75" customHeight="1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</row>
    <row r="938" spans="1:26" ht="15.75" customHeight="1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</row>
    <row r="939" spans="1:26" ht="15.75" customHeight="1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</row>
    <row r="940" spans="1:26" ht="15.75" customHeight="1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</row>
    <row r="941" spans="1:26" ht="15.75" customHeight="1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</row>
    <row r="942" spans="1:26" ht="15.75" customHeight="1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</row>
    <row r="943" spans="1:26" ht="15.75" customHeight="1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</row>
    <row r="944" spans="1:26" ht="15.75" customHeight="1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</row>
    <row r="945" spans="1:26" ht="15.75" customHeight="1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</row>
    <row r="946" spans="1:26" ht="15.75" customHeight="1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</row>
    <row r="947" spans="1:26" ht="15.75" customHeight="1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</row>
    <row r="948" spans="1:26" ht="15.75" customHeight="1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</row>
    <row r="949" spans="1:26" ht="15.75" customHeight="1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</row>
    <row r="950" spans="1:26" ht="15.75" customHeight="1">
      <c r="A950" s="67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</row>
    <row r="951" spans="1:26" ht="15.75" customHeight="1">
      <c r="A951" s="67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</row>
    <row r="952" spans="1:26" ht="15.75" customHeight="1">
      <c r="A952" s="67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</row>
    <row r="953" spans="1:26" ht="15.75" customHeight="1">
      <c r="A953" s="67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</row>
    <row r="954" spans="1:26" ht="15.75" customHeight="1">
      <c r="A954" s="67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</row>
    <row r="955" spans="1:26" ht="15.75" customHeight="1">
      <c r="A955" s="67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</row>
    <row r="956" spans="1:26" ht="15.75" customHeight="1">
      <c r="A956" s="67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</row>
    <row r="957" spans="1:26" ht="15.75" customHeight="1">
      <c r="A957" s="67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</row>
    <row r="958" spans="1:26" ht="15.75" customHeight="1">
      <c r="A958" s="67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</row>
    <row r="959" spans="1:26" ht="15.75" customHeight="1">
      <c r="A959" s="67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</row>
    <row r="960" spans="1:26" ht="15.75" customHeight="1">
      <c r="A960" s="67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</row>
    <row r="961" spans="1:26" ht="15.75" customHeight="1">
      <c r="A961" s="67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</row>
    <row r="962" spans="1:26" ht="15.75" customHeight="1">
      <c r="A962" s="67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</row>
    <row r="963" spans="1:26" ht="15.75" customHeight="1">
      <c r="A963" s="67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</row>
    <row r="964" spans="1:26" ht="15.75" customHeight="1">
      <c r="A964" s="67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</row>
    <row r="965" spans="1:26" ht="15.75" customHeight="1">
      <c r="A965" s="67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</row>
    <row r="966" spans="1:26" ht="15.75" customHeight="1">
      <c r="A966" s="67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</row>
    <row r="967" spans="1:26" ht="15.75" customHeight="1">
      <c r="A967" s="67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</row>
    <row r="968" spans="1:26" ht="15.75" customHeight="1">
      <c r="A968" s="67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</row>
    <row r="969" spans="1:26" ht="15.75" customHeight="1">
      <c r="A969" s="67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</row>
    <row r="970" spans="1:26" ht="15.75" customHeight="1">
      <c r="A970" s="67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</row>
    <row r="971" spans="1:26" ht="15.75" customHeight="1">
      <c r="A971" s="67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</row>
    <row r="972" spans="1:26" ht="15.75" customHeight="1">
      <c r="A972" s="67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</row>
    <row r="973" spans="1:26" ht="15.75" customHeight="1">
      <c r="A973" s="67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</row>
    <row r="974" spans="1:26" ht="15.75" customHeight="1">
      <c r="A974" s="67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</row>
    <row r="975" spans="1:26" ht="15.75" customHeight="1">
      <c r="A975" s="67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</row>
    <row r="976" spans="1:26" ht="15.75" customHeight="1">
      <c r="A976" s="67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</row>
    <row r="977" spans="1:26" ht="15.75" customHeight="1">
      <c r="A977" s="67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</row>
    <row r="978" spans="1:26" ht="15.75" customHeight="1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</row>
    <row r="979" spans="1:26" ht="15.75" customHeight="1">
      <c r="A979" s="67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</row>
    <row r="980" spans="1:26" ht="15.75" customHeight="1">
      <c r="A980" s="67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</row>
    <row r="981" spans="1:26" ht="15.75" customHeight="1">
      <c r="A981" s="67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</row>
    <row r="982" spans="1:26" ht="15.75" customHeight="1">
      <c r="A982" s="67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</row>
    <row r="983" spans="1:26" ht="15.75" customHeight="1">
      <c r="A983" s="67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</row>
    <row r="984" spans="1:26" ht="15.75" customHeight="1">
      <c r="A984" s="67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</row>
    <row r="985" spans="1:26" ht="15.75" customHeight="1">
      <c r="A985" s="67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</row>
    <row r="986" spans="1:26" ht="15.75" customHeight="1">
      <c r="A986" s="67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</row>
    <row r="987" spans="1:26" ht="15.75" customHeight="1">
      <c r="A987" s="67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</row>
    <row r="988" spans="1:26" ht="15.75" customHeight="1">
      <c r="A988" s="67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</row>
    <row r="989" spans="1:26" ht="15.75" customHeight="1">
      <c r="A989" s="67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</row>
    <row r="990" spans="1:26" ht="15.75" customHeight="1">
      <c r="A990" s="67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</row>
    <row r="991" spans="1:26" ht="15.75" customHeight="1">
      <c r="A991" s="67"/>
      <c r="B991" s="67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</row>
    <row r="992" spans="1:26" ht="15.75" customHeight="1">
      <c r="A992" s="67"/>
      <c r="B992" s="67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</row>
    <row r="993" spans="1:26" ht="15.75" customHeight="1">
      <c r="A993" s="67"/>
      <c r="B993" s="67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</row>
    <row r="994" spans="1:26" ht="15.75" customHeight="1">
      <c r="A994" s="67"/>
      <c r="B994" s="67"/>
      <c r="C994" s="67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</row>
    <row r="995" spans="1:26" ht="15.75" customHeight="1">
      <c r="A995" s="67"/>
      <c r="B995" s="67"/>
      <c r="C995" s="67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</row>
    <row r="996" spans="1:26" ht="15.75" customHeight="1">
      <c r="A996" s="67"/>
      <c r="B996" s="67"/>
      <c r="C996" s="67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</row>
    <row r="997" spans="1:26" ht="15.75" customHeight="1">
      <c r="A997" s="67"/>
      <c r="B997" s="67"/>
      <c r="C997" s="67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</row>
    <row r="998" spans="1:26" ht="15.75" customHeight="1">
      <c r="A998" s="67"/>
      <c r="B998" s="67"/>
      <c r="C998" s="67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</row>
    <row r="999" spans="1:26" ht="15.75" customHeight="1">
      <c r="A999" s="67"/>
      <c r="B999" s="67"/>
      <c r="C999" s="67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</row>
    <row r="1000" spans="1:26" ht="15.75" customHeight="1">
      <c r="A1000" s="67"/>
      <c r="B1000" s="67"/>
      <c r="C1000" s="67"/>
      <c r="D1000" s="67"/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</row>
    <row r="1001" spans="1:26" ht="15.75" customHeight="1">
      <c r="A1001" s="67"/>
      <c r="B1001" s="67"/>
      <c r="C1001" s="67"/>
      <c r="D1001" s="67"/>
      <c r="E1001" s="67"/>
      <c r="F1001" s="67"/>
      <c r="G1001" s="67"/>
      <c r="H1001" s="67"/>
      <c r="I1001" s="67"/>
      <c r="J1001" s="67"/>
      <c r="K1001" s="67"/>
      <c r="L1001" s="67"/>
      <c r="M1001" s="67"/>
      <c r="N1001" s="67"/>
      <c r="O1001" s="67"/>
      <c r="P1001" s="67"/>
      <c r="Q1001" s="67"/>
      <c r="R1001" s="67"/>
      <c r="S1001" s="67"/>
      <c r="T1001" s="67"/>
      <c r="U1001" s="67"/>
      <c r="V1001" s="67"/>
      <c r="W1001" s="67"/>
      <c r="X1001" s="67"/>
      <c r="Y1001" s="67"/>
      <c r="Z1001" s="67"/>
    </row>
    <row r="1002" spans="1:26" ht="15.75" customHeight="1">
      <c r="A1002" s="67"/>
      <c r="B1002" s="67"/>
      <c r="C1002" s="67"/>
      <c r="D1002" s="67"/>
      <c r="E1002" s="67"/>
      <c r="F1002" s="67"/>
      <c r="G1002" s="67"/>
      <c r="H1002" s="67"/>
      <c r="I1002" s="67"/>
      <c r="J1002" s="67"/>
      <c r="K1002" s="67"/>
      <c r="L1002" s="67"/>
      <c r="M1002" s="67"/>
      <c r="N1002" s="67"/>
      <c r="O1002" s="67"/>
      <c r="P1002" s="67"/>
      <c r="Q1002" s="67"/>
      <c r="R1002" s="67"/>
      <c r="S1002" s="67"/>
      <c r="T1002" s="67"/>
      <c r="U1002" s="67"/>
      <c r="V1002" s="67"/>
      <c r="W1002" s="67"/>
      <c r="X1002" s="67"/>
      <c r="Y1002" s="67"/>
      <c r="Z1002" s="67"/>
    </row>
  </sheetData>
  <mergeCells count="9">
    <mergeCell ref="A72:B72"/>
    <mergeCell ref="A75:C75"/>
    <mergeCell ref="B77:F77"/>
    <mergeCell ref="A3:F3"/>
    <mergeCell ref="A7:A8"/>
    <mergeCell ref="B7:B8"/>
    <mergeCell ref="C7:E7"/>
    <mergeCell ref="F7:F8"/>
    <mergeCell ref="A71:B71"/>
  </mergeCells>
  <printOptions horizontalCentered="1"/>
  <pageMargins left="0.9055118110236221" right="0.74803149606299213" top="0.51181102362204722" bottom="0.70866141732283472" header="0" footer="0"/>
  <pageSetup paperSize="9" scale="57" orientation="portrait" r:id="rId1"/>
  <headerFooter>
    <oddFooter>&amp;R121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13. Dokter</vt:lpstr>
      <vt:lpstr>14. Perawat Bidan</vt:lpstr>
      <vt:lpstr>'14. Perawat Bidan'!Print_Area</vt:lpstr>
      <vt:lpstr>'14. Perawat Bidan'!Z_292D246C_5048_11D6_9411_0000212D0BAF_.wvu.PrintArea</vt:lpstr>
      <vt:lpstr>'14. Perawat Bidan'!Z_730E2C64_B2C1_434F_B758_04E2943FA20D_.wvu.PrintArea</vt:lpstr>
      <vt:lpstr>'14. Perawat Bidan'!Z_93528372_5BA8_11D6_9411_0000212D0BAF_.wvu.PrintArea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2025-11-12T03:33:54Z</dcterms:created>
  <dcterms:modified xsi:type="dcterms:W3CDTF">2025-11-12T03:36:32Z</dcterms:modified>
</cp:coreProperties>
</file>