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ork\SUNGRAM\SADAP\SADAP 2025\"/>
    </mc:Choice>
  </mc:AlternateContent>
  <xr:revisionPtr revIDLastSave="0" documentId="8_{509BD5D5-D920-4893-A935-5BD8F67F612E}" xr6:coauthVersionLast="47" xr6:coauthVersionMax="47" xr10:uidLastSave="{00000000-0000-0000-0000-000000000000}"/>
  <bookViews>
    <workbookView xWindow="-120" yWindow="-120" windowWidth="20730" windowHeight="11040" xr2:uid="{2E26F85E-1E68-4C6C-99EA-FC1C82811D00}"/>
  </bookViews>
  <sheets>
    <sheet name="14" sheetId="1" r:id="rId1"/>
  </sheets>
  <externalReferences>
    <externalReference r:id="rId2"/>
  </externalReferences>
  <definedNames>
    <definedName name="_Order1">255</definedName>
    <definedName name="_Order2">255</definedName>
    <definedName name="_Regression_Int">1</definedName>
    <definedName name="HTML_CodePage">1252</definedName>
    <definedName name="HTML_Control">{"'L5C29'!$A$4:$AG$4"}</definedName>
    <definedName name="HTML_Description">""</definedName>
    <definedName name="HTML_Email">""</definedName>
    <definedName name="HTML_Header">""</definedName>
    <definedName name="HTML_LastUpdate">""</definedName>
    <definedName name="HTML_LineAfter">FALSE</definedName>
    <definedName name="HTML_LineBefore">FALSE</definedName>
    <definedName name="HTML_Name">""</definedName>
    <definedName name="HTML_OBDlg2">TRUE</definedName>
    <definedName name="HTML_OBDlg4">TRUE</definedName>
    <definedName name="HTML_OS">0</definedName>
    <definedName name="HTML_PathFile">"A:\L29"</definedName>
    <definedName name="HTML_Title">""</definedName>
    <definedName name="Print_Area_MI">#REF!</definedName>
    <definedName name="Z_292D246C_5048_11D6_9411_0000212D0BAF_.wvu.PrintArea" localSheetId="0">'14'!$A$1:$N$53</definedName>
    <definedName name="Z_730E2C64_B2C1_434F_B758_04E2943FA20D_.wvu.PrintArea" localSheetId="0">'14'!$A$1:$N$53</definedName>
    <definedName name="Z_93528372_5BA8_11D6_9411_0000212D0BAF_.wvu.PrintArea" localSheetId="0">'14'!$A$1:$N$53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3" i="1" l="1"/>
  <c r="E72" i="1"/>
  <c r="E73" i="1" s="1"/>
  <c r="F70" i="1"/>
  <c r="D70" i="1"/>
  <c r="C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70" i="1" s="1"/>
  <c r="F52" i="1"/>
  <c r="D52" i="1"/>
  <c r="C52" i="1"/>
  <c r="E50" i="1"/>
  <c r="E49" i="1"/>
  <c r="E48" i="1"/>
  <c r="E47" i="1"/>
  <c r="E46" i="1"/>
  <c r="E45" i="1"/>
  <c r="E52" i="1" s="1"/>
  <c r="F43" i="1"/>
  <c r="F71" i="1" s="1"/>
  <c r="D43" i="1"/>
  <c r="D71" i="1" s="1"/>
  <c r="C43" i="1"/>
  <c r="C71" i="1" s="1"/>
  <c r="E42" i="1"/>
  <c r="B42" i="1"/>
  <c r="E41" i="1"/>
  <c r="B41" i="1"/>
  <c r="E40" i="1"/>
  <c r="B40" i="1"/>
  <c r="E39" i="1"/>
  <c r="B39" i="1"/>
  <c r="E38" i="1"/>
  <c r="B38" i="1"/>
  <c r="E37" i="1"/>
  <c r="B37" i="1"/>
  <c r="E36" i="1"/>
  <c r="B36" i="1"/>
  <c r="E35" i="1"/>
  <c r="B35" i="1"/>
  <c r="E34" i="1"/>
  <c r="B34" i="1"/>
  <c r="E33" i="1"/>
  <c r="B33" i="1"/>
  <c r="E32" i="1"/>
  <c r="B32" i="1"/>
  <c r="E31" i="1"/>
  <c r="B31" i="1"/>
  <c r="E30" i="1"/>
  <c r="B30" i="1"/>
  <c r="E29" i="1"/>
  <c r="B29" i="1"/>
  <c r="E28" i="1"/>
  <c r="B28" i="1"/>
  <c r="E27" i="1"/>
  <c r="B27" i="1"/>
  <c r="E26" i="1"/>
  <c r="B26" i="1"/>
  <c r="E25" i="1"/>
  <c r="B25" i="1"/>
  <c r="E24" i="1"/>
  <c r="B24" i="1"/>
  <c r="E23" i="1"/>
  <c r="B23" i="1"/>
  <c r="E22" i="1"/>
  <c r="B22" i="1"/>
  <c r="E21" i="1"/>
  <c r="B21" i="1"/>
  <c r="E20" i="1"/>
  <c r="B20" i="1"/>
  <c r="E19" i="1"/>
  <c r="B19" i="1"/>
  <c r="E18" i="1"/>
  <c r="B18" i="1"/>
  <c r="E17" i="1"/>
  <c r="B17" i="1"/>
  <c r="E16" i="1"/>
  <c r="B16" i="1"/>
  <c r="E15" i="1"/>
  <c r="B15" i="1"/>
  <c r="E14" i="1"/>
  <c r="B14" i="1"/>
  <c r="E13" i="1"/>
  <c r="B13" i="1"/>
  <c r="E12" i="1"/>
  <c r="B12" i="1"/>
  <c r="E11" i="1"/>
  <c r="E43" i="1" s="1"/>
  <c r="B11" i="1"/>
  <c r="D5" i="1"/>
  <c r="C5" i="1"/>
  <c r="D4" i="1"/>
  <c r="C4" i="1"/>
  <c r="E71" i="1" l="1"/>
</calcChain>
</file>

<file path=xl/sharedStrings.xml><?xml version="1.0" encoding="utf-8"?>
<sst xmlns="http://schemas.openxmlformats.org/spreadsheetml/2006/main" count="43" uniqueCount="43">
  <si>
    <t>TABEL  14</t>
  </si>
  <si>
    <t>JUMLAH TENAGA KEPERAWATAN DAN TENAGA KEBIDANAN DI FASILITAS PELAYANAN KESEHATAN</t>
  </si>
  <si>
    <t>NO</t>
  </si>
  <si>
    <t>FASYANKES</t>
  </si>
  <si>
    <t>TENAGA KEPERAWATAN</t>
  </si>
  <si>
    <t>TENAGA KEBIDANAN</t>
  </si>
  <si>
    <t>L</t>
  </si>
  <si>
    <t>P</t>
  </si>
  <si>
    <t>L+P</t>
  </si>
  <si>
    <t>PUSKESMAS</t>
  </si>
  <si>
    <t>RUMAH SAKIT</t>
  </si>
  <si>
    <t>RSUD Dr. Harjono S</t>
  </si>
  <si>
    <t>RSUD Bantarangin</t>
  </si>
  <si>
    <t>RSU Aisyiyah Ponorogo</t>
  </si>
  <si>
    <t>RSU Darmayu Ponorogo</t>
  </si>
  <si>
    <t>RSU Muslimat Ponorogo</t>
  </si>
  <si>
    <t>RSU Muhammadiyah Ponorogo</t>
  </si>
  <si>
    <t>7.</t>
  </si>
  <si>
    <t>RS Yasfin Darussalam Gontor</t>
  </si>
  <si>
    <t>SARANA PELAYANAN KESEHATAN LAIN</t>
  </si>
  <si>
    <t>Klinik</t>
  </si>
  <si>
    <t>Praktek Nakes Mandiri</t>
  </si>
  <si>
    <t>Sarana Kefarmasian dan Alkes</t>
  </si>
  <si>
    <t>Dinas Kesehatan</t>
  </si>
  <si>
    <t>Laboratorium Kesehatan</t>
  </si>
  <si>
    <t>Optik</t>
  </si>
  <si>
    <t>PSC 119</t>
  </si>
  <si>
    <t>UPT Transfusi Darah</t>
  </si>
  <si>
    <t>Balai Besar Kekarantinaan Kesehatan</t>
  </si>
  <si>
    <t>Balai Kesehatan Kulit, Kelamin dan Komestik</t>
  </si>
  <si>
    <t>Balai Pengobatan/ Kesehatan Masyarakat</t>
  </si>
  <si>
    <t>Institusi Diklat dan Pengembangan SDMK</t>
  </si>
  <si>
    <t>Institusi Pendidikan Tenaga Kesehatan</t>
  </si>
  <si>
    <t>Pengobatan Tradisional</t>
  </si>
  <si>
    <t>Pusat Pelayanan Kesehatan Gigi dan Mulut</t>
  </si>
  <si>
    <t>Fasyankes lainnya</t>
  </si>
  <si>
    <t>JUMLAH TENAGA KESEHATAN</t>
  </si>
  <si>
    <t>JUMLAH TENAGA KESEHATAN (STR)</t>
  </si>
  <si>
    <t>RASIO TERHADAP 1000 PENDUDUK</t>
  </si>
  <si>
    <t>Sumber: Bidang SDK</t>
  </si>
  <si>
    <t>Keterangan : - Tenaga kesehatan termasuk yang memiliki ijazah pasca sarjana dan doktor</t>
  </si>
  <si>
    <t xml:space="preserve">            a. Pada penghitungan jumlah dan rasio di tingkat kabupaten/kota, nakes yang bertugas di lebih dari satu tempat hanya dihitung satu kali </t>
  </si>
  <si>
    <t>Provinsi menginput menurut kabupaten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</si>
</sst>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>
    <font>
      <sz val="11"/>
      <color rgb="FF000000"/>
      <name val="Calibri"/>
      <scheme val="minor"/>
    </font>
    <font>
      <b/>
      <sz val="12"/>
      <color rgb="FF000000"/>
      <name val="Arial"/>
    </font>
    <font>
      <sz val="12"/>
      <color rgb="FF000000"/>
      <name val="Arial"/>
    </font>
    <font>
      <sz val="11"/>
      <name val="Calibri"/>
    </font>
    <font>
      <b/>
      <i/>
      <sz val="12"/>
      <color rgb="FF000000"/>
      <name val="Arial"/>
    </font>
    <font>
      <sz val="12"/>
      <color rgb="FFFF0000"/>
      <name val="Arial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quotePrefix="1" applyFont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2" fontId="1" fillId="0" borderId="1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2" fontId="1" fillId="0" borderId="5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/>
    </xf>
    <xf numFmtId="1" fontId="4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" fontId="2" fillId="0" borderId="8" xfId="0" applyNumberFormat="1" applyFont="1" applyBorder="1" applyAlignment="1">
      <alignment vertical="center"/>
    </xf>
    <xf numFmtId="0" fontId="3" fillId="0" borderId="9" xfId="0" applyFont="1" applyBorder="1" applyAlignment="1">
      <alignment vertical="center"/>
    </xf>
    <xf numFmtId="3" fontId="2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1" fontId="2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horizontal="right" vertical="center"/>
    </xf>
    <xf numFmtId="2" fontId="2" fillId="0" borderId="7" xfId="0" applyNumberFormat="1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2" fillId="0" borderId="7" xfId="0" applyFont="1" applyBorder="1" applyAlignment="1">
      <alignment vertical="top"/>
    </xf>
    <xf numFmtId="3" fontId="2" fillId="0" borderId="7" xfId="0" applyNumberFormat="1" applyFont="1" applyBorder="1" applyAlignment="1">
      <alignment horizontal="right"/>
    </xf>
    <xf numFmtId="3" fontId="1" fillId="0" borderId="7" xfId="0" applyNumberFormat="1" applyFont="1" applyBorder="1" applyAlignment="1">
      <alignment horizontal="right"/>
    </xf>
    <xf numFmtId="0" fontId="1" fillId="0" borderId="10" xfId="0" applyFont="1" applyBorder="1" applyAlignment="1">
      <alignment vertical="center"/>
    </xf>
    <xf numFmtId="1" fontId="1" fillId="0" borderId="10" xfId="0" applyNumberFormat="1" applyFont="1" applyBorder="1" applyAlignment="1">
      <alignment vertical="center"/>
    </xf>
    <xf numFmtId="164" fontId="1" fillId="0" borderId="10" xfId="0" applyNumberFormat="1" applyFont="1" applyBorder="1" applyAlignment="1">
      <alignment vertical="center"/>
    </xf>
    <xf numFmtId="1" fontId="2" fillId="0" borderId="0" xfId="0" applyNumberFormat="1" applyFont="1" applyAlignment="1">
      <alignment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X%20PROFILKES%20KABUPATEN%20PONOROG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Akurasi"/>
      <sheetName val="KonsistensiAntarTahun"/>
      <sheetName val="Konsistensi"/>
      <sheetName val="Akurasi-2"/>
    </sheetNames>
    <sheetDataSet>
      <sheetData sheetId="0"/>
      <sheetData sheetId="1">
        <row r="5">
          <cell r="F5" t="str">
            <v>PONOROGO</v>
          </cell>
        </row>
        <row r="6">
          <cell r="F6">
            <v>2025</v>
          </cell>
        </row>
      </sheetData>
      <sheetData sheetId="2">
        <row r="26">
          <cell r="E26">
            <v>966111</v>
          </cell>
        </row>
      </sheetData>
      <sheetData sheetId="3"/>
      <sheetData sheetId="4"/>
      <sheetData sheetId="5"/>
      <sheetData sheetId="6"/>
      <sheetData sheetId="7"/>
      <sheetData sheetId="8">
        <row r="4">
          <cell r="C4" t="str">
            <v>KABUPATEN</v>
          </cell>
        </row>
        <row r="5">
          <cell r="C5" t="str">
            <v>TAHUN</v>
          </cell>
        </row>
      </sheetData>
      <sheetData sheetId="9"/>
      <sheetData sheetId="10"/>
      <sheetData sheetId="11">
        <row r="9">
          <cell r="C9" t="str">
            <v>Ngrayun</v>
          </cell>
        </row>
        <row r="10">
          <cell r="C10" t="str">
            <v>Selur</v>
          </cell>
        </row>
        <row r="11">
          <cell r="C11" t="str">
            <v>Slahung</v>
          </cell>
        </row>
        <row r="12">
          <cell r="C12" t="str">
            <v>Nailan</v>
          </cell>
        </row>
        <row r="13">
          <cell r="C13" t="str">
            <v>Bungkal</v>
          </cell>
        </row>
        <row r="14">
          <cell r="C14" t="str">
            <v>Sambit</v>
          </cell>
        </row>
        <row r="15">
          <cell r="C15" t="str">
            <v>Wringinanom</v>
          </cell>
        </row>
        <row r="16">
          <cell r="C16" t="str">
            <v>Sawoo</v>
          </cell>
        </row>
        <row r="17">
          <cell r="C17" t="str">
            <v>Bondrang</v>
          </cell>
        </row>
        <row r="18">
          <cell r="C18" t="str">
            <v>Sooko</v>
          </cell>
        </row>
        <row r="19">
          <cell r="C19" t="str">
            <v>Pudak</v>
          </cell>
        </row>
        <row r="20">
          <cell r="C20" t="str">
            <v>Pulung</v>
          </cell>
        </row>
        <row r="21">
          <cell r="C21" t="str">
            <v>Kesugihan</v>
          </cell>
        </row>
        <row r="22">
          <cell r="C22" t="str">
            <v>Mlarak</v>
          </cell>
        </row>
        <row r="23">
          <cell r="C23" t="str">
            <v>Siman</v>
          </cell>
        </row>
        <row r="24">
          <cell r="C24" t="str">
            <v>Ronowijayan</v>
          </cell>
        </row>
        <row r="25">
          <cell r="C25" t="str">
            <v>Jetis</v>
          </cell>
        </row>
        <row r="26">
          <cell r="C26" t="str">
            <v>Balong</v>
          </cell>
        </row>
        <row r="27">
          <cell r="C27" t="str">
            <v>Kauman</v>
          </cell>
        </row>
        <row r="28">
          <cell r="C28" t="str">
            <v>Ngrandu</v>
          </cell>
        </row>
        <row r="29">
          <cell r="C29" t="str">
            <v>Jambon</v>
          </cell>
        </row>
        <row r="30">
          <cell r="C30" t="str">
            <v>Badegan</v>
          </cell>
        </row>
        <row r="31">
          <cell r="C31" t="str">
            <v>Sampung</v>
          </cell>
        </row>
        <row r="32">
          <cell r="C32" t="str">
            <v>Kunti</v>
          </cell>
        </row>
        <row r="33">
          <cell r="C33" t="str">
            <v>Sukorejo</v>
          </cell>
        </row>
        <row r="34">
          <cell r="C34" t="str">
            <v>Po. Utara</v>
          </cell>
        </row>
        <row r="35">
          <cell r="C35" t="str">
            <v>Po. Selatan</v>
          </cell>
        </row>
        <row r="36">
          <cell r="C36" t="str">
            <v>Babadan</v>
          </cell>
        </row>
        <row r="37">
          <cell r="C37" t="str">
            <v>Sukosari</v>
          </cell>
        </row>
        <row r="38">
          <cell r="C38" t="str">
            <v>Jenangan</v>
          </cell>
        </row>
        <row r="39">
          <cell r="C39" t="str">
            <v>Setono</v>
          </cell>
        </row>
        <row r="40">
          <cell r="C40" t="str">
            <v>Ngebel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CC8D3-D9D3-4171-AE8F-CC757516B639}">
  <sheetPr>
    <tabColor rgb="FF4473C4"/>
    <pageSetUpPr fitToPage="1"/>
  </sheetPr>
  <dimension ref="A1:Z1000"/>
  <sheetViews>
    <sheetView tabSelected="1" workbookViewId="0"/>
  </sheetViews>
  <sheetFormatPr defaultColWidth="14.42578125" defaultRowHeight="15" customHeight="1"/>
  <cols>
    <col min="1" max="1" width="5.7109375" style="3" customWidth="1"/>
    <col min="2" max="2" width="38.5703125" style="3" customWidth="1"/>
    <col min="3" max="3" width="16.28515625" style="3" customWidth="1"/>
    <col min="4" max="4" width="17.28515625" style="3" customWidth="1"/>
    <col min="5" max="5" width="16.28515625" style="3" customWidth="1"/>
    <col min="6" max="6" width="28.28515625" style="3" customWidth="1"/>
    <col min="7" max="9" width="12.7109375" style="3" customWidth="1"/>
    <col min="10" max="12" width="12.28515625" style="3" customWidth="1"/>
    <col min="13" max="14" width="8.7109375" style="3" customWidth="1"/>
    <col min="15" max="26" width="9.140625" style="3" customWidth="1"/>
    <col min="27" max="16384" width="14.42578125" style="3"/>
  </cols>
  <sheetData>
    <row r="1" spans="1:26" ht="15.7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>
      <c r="A3" s="4" t="s">
        <v>1</v>
      </c>
      <c r="B3" s="5"/>
      <c r="C3" s="5"/>
      <c r="D3" s="5"/>
      <c r="E3" s="5"/>
      <c r="F3" s="5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>
      <c r="A4" s="6"/>
      <c r="B4" s="6"/>
      <c r="C4" s="7" t="str">
        <f>'[1]8'!C4</f>
        <v>KABUPATEN</v>
      </c>
      <c r="D4" s="8" t="str">
        <f>'[1]1'!$F$5</f>
        <v>PONOROGO</v>
      </c>
      <c r="E4" s="6"/>
      <c r="F4" s="6"/>
      <c r="G4" s="9"/>
      <c r="H4" s="9"/>
      <c r="I4" s="10"/>
      <c r="J4" s="10"/>
      <c r="K4" s="10"/>
      <c r="L4" s="10"/>
      <c r="M4" s="10"/>
      <c r="N4" s="10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>
      <c r="A5" s="6"/>
      <c r="B5" s="6"/>
      <c r="C5" s="7" t="str">
        <f>'[1]8'!C5</f>
        <v>TAHUN</v>
      </c>
      <c r="D5" s="8">
        <f>'[1]1'!$F$6</f>
        <v>2025</v>
      </c>
      <c r="E5" s="6"/>
      <c r="F5" s="6"/>
      <c r="G5" s="9"/>
      <c r="H5" s="9"/>
      <c r="I5" s="10"/>
      <c r="J5" s="10"/>
      <c r="K5" s="10"/>
      <c r="L5" s="10"/>
      <c r="M5" s="10"/>
      <c r="N5" s="10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thickBo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8" customHeight="1">
      <c r="A7" s="11" t="s">
        <v>2</v>
      </c>
      <c r="B7" s="12" t="s">
        <v>3</v>
      </c>
      <c r="C7" s="13" t="s">
        <v>4</v>
      </c>
      <c r="D7" s="14"/>
      <c r="E7" s="15"/>
      <c r="F7" s="16" t="s">
        <v>5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8" customHeight="1">
      <c r="A8" s="17"/>
      <c r="B8" s="17"/>
      <c r="C8" s="18" t="s">
        <v>6</v>
      </c>
      <c r="D8" s="18" t="s">
        <v>7</v>
      </c>
      <c r="E8" s="18" t="s">
        <v>8</v>
      </c>
      <c r="F8" s="17"/>
      <c r="G8" s="19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>
      <c r="A9" s="20">
        <v>1</v>
      </c>
      <c r="B9" s="20">
        <v>2</v>
      </c>
      <c r="C9" s="20">
        <v>3</v>
      </c>
      <c r="D9" s="20">
        <v>4</v>
      </c>
      <c r="E9" s="20">
        <v>5</v>
      </c>
      <c r="F9" s="20">
        <v>6</v>
      </c>
      <c r="G9" s="21"/>
      <c r="H9" s="22"/>
      <c r="I9" s="22"/>
      <c r="J9" s="22"/>
      <c r="K9" s="22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ht="15" customHeight="1">
      <c r="A10" s="24" t="s">
        <v>9</v>
      </c>
      <c r="B10" s="25"/>
      <c r="C10" s="26"/>
      <c r="D10" s="26"/>
      <c r="E10" s="26"/>
      <c r="F10" s="26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" customHeight="1">
      <c r="A11" s="27">
        <v>1</v>
      </c>
      <c r="B11" s="28" t="str">
        <f>'[1]11'!C9</f>
        <v>Ngrayun</v>
      </c>
      <c r="C11" s="26">
        <v>12</v>
      </c>
      <c r="D11" s="26">
        <v>7</v>
      </c>
      <c r="E11" s="26">
        <f t="shared" ref="E11:E42" si="0">SUM(C11:D11)</f>
        <v>19</v>
      </c>
      <c r="F11" s="26">
        <v>11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" customHeight="1">
      <c r="A12" s="27">
        <v>2</v>
      </c>
      <c r="B12" s="28" t="str">
        <f>'[1]11'!C10</f>
        <v>Selur</v>
      </c>
      <c r="C12" s="26">
        <v>5</v>
      </c>
      <c r="D12" s="26">
        <v>3</v>
      </c>
      <c r="E12" s="26">
        <f t="shared" si="0"/>
        <v>8</v>
      </c>
      <c r="F12" s="26">
        <v>6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" customHeight="1">
      <c r="A13" s="27">
        <v>3</v>
      </c>
      <c r="B13" s="28" t="str">
        <f>'[1]11'!C11</f>
        <v>Slahung</v>
      </c>
      <c r="C13" s="26">
        <v>8</v>
      </c>
      <c r="D13" s="26">
        <v>13</v>
      </c>
      <c r="E13" s="26">
        <f t="shared" si="0"/>
        <v>21</v>
      </c>
      <c r="F13" s="26">
        <v>17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" customHeight="1">
      <c r="A14" s="27">
        <v>4</v>
      </c>
      <c r="B14" s="28" t="str">
        <f>'[1]11'!C12</f>
        <v>Nailan</v>
      </c>
      <c r="C14" s="26">
        <v>5</v>
      </c>
      <c r="D14" s="26">
        <v>14</v>
      </c>
      <c r="E14" s="26">
        <f t="shared" si="0"/>
        <v>19</v>
      </c>
      <c r="F14" s="26">
        <v>18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" customHeight="1">
      <c r="A15" s="27">
        <v>5</v>
      </c>
      <c r="B15" s="28" t="str">
        <f>'[1]11'!C13</f>
        <v>Bungkal</v>
      </c>
      <c r="C15" s="26">
        <v>2</v>
      </c>
      <c r="D15" s="26">
        <v>16</v>
      </c>
      <c r="E15" s="26">
        <f t="shared" si="0"/>
        <v>18</v>
      </c>
      <c r="F15" s="26">
        <v>21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" customHeight="1">
      <c r="A16" s="29">
        <v>6</v>
      </c>
      <c r="B16" s="28" t="str">
        <f>'[1]11'!C14</f>
        <v>Sambit</v>
      </c>
      <c r="C16" s="26">
        <v>4</v>
      </c>
      <c r="D16" s="26">
        <v>12</v>
      </c>
      <c r="E16" s="26">
        <f t="shared" si="0"/>
        <v>16</v>
      </c>
      <c r="F16" s="26">
        <v>13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" customHeight="1">
      <c r="A17" s="29">
        <v>7</v>
      </c>
      <c r="B17" s="28" t="str">
        <f>'[1]11'!C15</f>
        <v>Wringinanom</v>
      </c>
      <c r="C17" s="26">
        <v>6</v>
      </c>
      <c r="D17" s="26">
        <v>4</v>
      </c>
      <c r="E17" s="26">
        <f t="shared" si="0"/>
        <v>10</v>
      </c>
      <c r="F17" s="26">
        <v>10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" customHeight="1">
      <c r="A18" s="29">
        <v>8</v>
      </c>
      <c r="B18" s="28" t="str">
        <f>'[1]11'!C16</f>
        <v>Sawoo</v>
      </c>
      <c r="C18" s="26">
        <v>13</v>
      </c>
      <c r="D18" s="26">
        <v>16</v>
      </c>
      <c r="E18" s="26">
        <f t="shared" si="0"/>
        <v>29</v>
      </c>
      <c r="F18" s="26">
        <v>23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" customHeight="1">
      <c r="A19" s="29">
        <v>9</v>
      </c>
      <c r="B19" s="28" t="str">
        <f>'[1]11'!C17</f>
        <v>Bondrang</v>
      </c>
      <c r="C19" s="26">
        <v>2</v>
      </c>
      <c r="D19" s="26">
        <v>5</v>
      </c>
      <c r="E19" s="26">
        <f t="shared" si="0"/>
        <v>7</v>
      </c>
      <c r="F19" s="26">
        <v>6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" customHeight="1">
      <c r="A20" s="29">
        <v>10</v>
      </c>
      <c r="B20" s="28" t="str">
        <f>'[1]11'!C18</f>
        <v>Sooko</v>
      </c>
      <c r="C20" s="26">
        <v>4</v>
      </c>
      <c r="D20" s="26">
        <v>16</v>
      </c>
      <c r="E20" s="26">
        <f t="shared" si="0"/>
        <v>20</v>
      </c>
      <c r="F20" s="26">
        <v>14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" customHeight="1">
      <c r="A21" s="29">
        <v>11</v>
      </c>
      <c r="B21" s="28" t="str">
        <f>'[1]11'!C19</f>
        <v>Pudak</v>
      </c>
      <c r="C21" s="26">
        <v>6</v>
      </c>
      <c r="D21" s="26">
        <v>9</v>
      </c>
      <c r="E21" s="26">
        <f t="shared" si="0"/>
        <v>15</v>
      </c>
      <c r="F21" s="26">
        <v>12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" customHeight="1">
      <c r="A22" s="29">
        <v>12</v>
      </c>
      <c r="B22" s="28" t="str">
        <f>'[1]11'!C20</f>
        <v>Pulung</v>
      </c>
      <c r="C22" s="26">
        <v>9</v>
      </c>
      <c r="D22" s="26">
        <v>12</v>
      </c>
      <c r="E22" s="26">
        <f t="shared" si="0"/>
        <v>21</v>
      </c>
      <c r="F22" s="26">
        <v>20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" customHeight="1">
      <c r="A23" s="29">
        <v>13</v>
      </c>
      <c r="B23" s="28" t="str">
        <f>'[1]11'!C21</f>
        <v>Kesugihan</v>
      </c>
      <c r="C23" s="26">
        <v>8</v>
      </c>
      <c r="D23" s="26">
        <v>4</v>
      </c>
      <c r="E23" s="26">
        <f t="shared" si="0"/>
        <v>12</v>
      </c>
      <c r="F23" s="26">
        <v>12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" customHeight="1">
      <c r="A24" s="29">
        <v>14</v>
      </c>
      <c r="B24" s="28" t="str">
        <f>'[1]11'!C22</f>
        <v>Mlarak</v>
      </c>
      <c r="C24" s="26">
        <v>2</v>
      </c>
      <c r="D24" s="26">
        <v>12</v>
      </c>
      <c r="E24" s="26">
        <f t="shared" si="0"/>
        <v>14</v>
      </c>
      <c r="F24" s="26">
        <v>20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" customHeight="1">
      <c r="A25" s="29">
        <v>15</v>
      </c>
      <c r="B25" s="28" t="str">
        <f>'[1]11'!C23</f>
        <v>Siman</v>
      </c>
      <c r="C25" s="26">
        <v>4</v>
      </c>
      <c r="D25" s="26">
        <v>7</v>
      </c>
      <c r="E25" s="26">
        <f t="shared" si="0"/>
        <v>11</v>
      </c>
      <c r="F25" s="26">
        <v>13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" customHeight="1">
      <c r="A26" s="29">
        <v>16</v>
      </c>
      <c r="B26" s="28" t="str">
        <f>'[1]11'!C24</f>
        <v>Ronowijayan</v>
      </c>
      <c r="C26" s="26">
        <v>0</v>
      </c>
      <c r="D26" s="26">
        <v>9</v>
      </c>
      <c r="E26" s="26">
        <f t="shared" si="0"/>
        <v>9</v>
      </c>
      <c r="F26" s="26">
        <v>14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" customHeight="1">
      <c r="A27" s="29">
        <v>17</v>
      </c>
      <c r="B27" s="28" t="str">
        <f>'[1]11'!C25</f>
        <v>Jetis</v>
      </c>
      <c r="C27" s="26">
        <v>3</v>
      </c>
      <c r="D27" s="26">
        <v>24</v>
      </c>
      <c r="E27" s="26">
        <f t="shared" si="0"/>
        <v>27</v>
      </c>
      <c r="F27" s="26">
        <v>18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" customHeight="1">
      <c r="A28" s="29">
        <v>18</v>
      </c>
      <c r="B28" s="28" t="str">
        <f>'[1]11'!C26</f>
        <v>Balong</v>
      </c>
      <c r="C28" s="26">
        <v>4</v>
      </c>
      <c r="D28" s="26">
        <v>17</v>
      </c>
      <c r="E28" s="26">
        <f t="shared" si="0"/>
        <v>21</v>
      </c>
      <c r="F28" s="26">
        <v>30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" customHeight="1">
      <c r="A29" s="29">
        <v>19</v>
      </c>
      <c r="B29" s="28" t="str">
        <f>'[1]11'!C27</f>
        <v>Kauman</v>
      </c>
      <c r="C29" s="26">
        <v>6</v>
      </c>
      <c r="D29" s="26">
        <v>10</v>
      </c>
      <c r="E29" s="26">
        <f t="shared" si="0"/>
        <v>16</v>
      </c>
      <c r="F29" s="26">
        <v>16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" customHeight="1">
      <c r="A30" s="29">
        <v>20</v>
      </c>
      <c r="B30" s="28" t="str">
        <f>'[1]11'!C28</f>
        <v>Ngrandu</v>
      </c>
      <c r="C30" s="26">
        <v>4</v>
      </c>
      <c r="D30" s="26">
        <v>10</v>
      </c>
      <c r="E30" s="26">
        <f t="shared" si="0"/>
        <v>14</v>
      </c>
      <c r="F30" s="26">
        <v>11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" customHeight="1">
      <c r="A31" s="29">
        <v>21</v>
      </c>
      <c r="B31" s="28" t="str">
        <f>'[1]11'!C29</f>
        <v>Jambon</v>
      </c>
      <c r="C31" s="26">
        <v>6</v>
      </c>
      <c r="D31" s="26">
        <v>20</v>
      </c>
      <c r="E31" s="26">
        <f t="shared" si="0"/>
        <v>26</v>
      </c>
      <c r="F31" s="26">
        <v>22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" customHeight="1">
      <c r="A32" s="29">
        <v>22</v>
      </c>
      <c r="B32" s="28" t="str">
        <f>'[1]11'!C30</f>
        <v>Badegan</v>
      </c>
      <c r="C32" s="26">
        <v>9</v>
      </c>
      <c r="D32" s="26">
        <v>15</v>
      </c>
      <c r="E32" s="26">
        <f t="shared" si="0"/>
        <v>24</v>
      </c>
      <c r="F32" s="26">
        <v>19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" customHeight="1">
      <c r="A33" s="29">
        <v>23</v>
      </c>
      <c r="B33" s="28" t="str">
        <f>'[1]11'!C31</f>
        <v>Sampung</v>
      </c>
      <c r="C33" s="26">
        <v>3</v>
      </c>
      <c r="D33" s="26">
        <v>6</v>
      </c>
      <c r="E33" s="26">
        <f t="shared" si="0"/>
        <v>9</v>
      </c>
      <c r="F33" s="26">
        <v>13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" customHeight="1">
      <c r="A34" s="29">
        <v>24</v>
      </c>
      <c r="B34" s="28" t="str">
        <f>'[1]11'!C32</f>
        <v>Kunti</v>
      </c>
      <c r="C34" s="26">
        <v>5</v>
      </c>
      <c r="D34" s="26">
        <v>6</v>
      </c>
      <c r="E34" s="26">
        <f t="shared" si="0"/>
        <v>11</v>
      </c>
      <c r="F34" s="26">
        <v>11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" customHeight="1">
      <c r="A35" s="29">
        <v>25</v>
      </c>
      <c r="B35" s="28" t="str">
        <f>'[1]11'!C33</f>
        <v>Sukorejo</v>
      </c>
      <c r="C35" s="26">
        <v>6</v>
      </c>
      <c r="D35" s="26">
        <v>13</v>
      </c>
      <c r="E35" s="26">
        <f t="shared" si="0"/>
        <v>19</v>
      </c>
      <c r="F35" s="26">
        <v>23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" customHeight="1">
      <c r="A36" s="29">
        <v>26</v>
      </c>
      <c r="B36" s="28" t="str">
        <f>'[1]11'!C34</f>
        <v>Po. Utara</v>
      </c>
      <c r="C36" s="26">
        <v>4</v>
      </c>
      <c r="D36" s="26">
        <v>4</v>
      </c>
      <c r="E36" s="26">
        <f t="shared" si="0"/>
        <v>8</v>
      </c>
      <c r="F36" s="26">
        <v>15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" customHeight="1">
      <c r="A37" s="29">
        <v>27</v>
      </c>
      <c r="B37" s="28" t="str">
        <f>'[1]11'!C35</f>
        <v>Po. Selatan</v>
      </c>
      <c r="C37" s="26">
        <v>2</v>
      </c>
      <c r="D37" s="26">
        <v>7</v>
      </c>
      <c r="E37" s="26">
        <f t="shared" si="0"/>
        <v>9</v>
      </c>
      <c r="F37" s="26">
        <v>16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" customHeight="1">
      <c r="A38" s="29">
        <v>28</v>
      </c>
      <c r="B38" s="28" t="str">
        <f>'[1]11'!C36</f>
        <v>Babadan</v>
      </c>
      <c r="C38" s="26">
        <v>5</v>
      </c>
      <c r="D38" s="26">
        <v>16</v>
      </c>
      <c r="E38" s="26">
        <f t="shared" si="0"/>
        <v>21</v>
      </c>
      <c r="F38" s="26">
        <v>14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" customHeight="1">
      <c r="A39" s="29">
        <v>29</v>
      </c>
      <c r="B39" s="28" t="str">
        <f>'[1]11'!C37</f>
        <v>Sukosari</v>
      </c>
      <c r="C39" s="26">
        <v>5</v>
      </c>
      <c r="D39" s="26">
        <v>10</v>
      </c>
      <c r="E39" s="26">
        <f t="shared" si="0"/>
        <v>15</v>
      </c>
      <c r="F39" s="26">
        <v>12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" customHeight="1">
      <c r="A40" s="29">
        <v>30</v>
      </c>
      <c r="B40" s="28" t="str">
        <f>'[1]11'!C38</f>
        <v>Jenangan</v>
      </c>
      <c r="C40" s="26">
        <v>11</v>
      </c>
      <c r="D40" s="26">
        <v>15</v>
      </c>
      <c r="E40" s="26">
        <f t="shared" si="0"/>
        <v>26</v>
      </c>
      <c r="F40" s="26">
        <v>15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" customHeight="1">
      <c r="A41" s="29">
        <v>31</v>
      </c>
      <c r="B41" s="28" t="str">
        <f>'[1]11'!C39</f>
        <v>Setono</v>
      </c>
      <c r="C41" s="26">
        <v>5</v>
      </c>
      <c r="D41" s="26">
        <v>9</v>
      </c>
      <c r="E41" s="26">
        <f t="shared" si="0"/>
        <v>14</v>
      </c>
      <c r="F41" s="26">
        <v>9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" customHeight="1">
      <c r="A42" s="29">
        <v>32</v>
      </c>
      <c r="B42" s="28" t="str">
        <f>'[1]11'!C40</f>
        <v>Ngebel</v>
      </c>
      <c r="C42" s="26">
        <v>4</v>
      </c>
      <c r="D42" s="26">
        <v>14</v>
      </c>
      <c r="E42" s="26">
        <f t="shared" si="0"/>
        <v>18</v>
      </c>
      <c r="F42" s="26">
        <v>14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" customHeight="1">
      <c r="A43" s="30"/>
      <c r="B43" s="30"/>
      <c r="C43" s="26">
        <f t="shared" ref="C43:F43" si="1">SUM(C11:C42)</f>
        <v>172</v>
      </c>
      <c r="D43" s="26">
        <f t="shared" si="1"/>
        <v>355</v>
      </c>
      <c r="E43" s="26">
        <f t="shared" si="1"/>
        <v>527</v>
      </c>
      <c r="F43" s="26">
        <f t="shared" si="1"/>
        <v>488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" customHeight="1">
      <c r="A44" s="31" t="s">
        <v>10</v>
      </c>
      <c r="B44" s="25"/>
      <c r="C44" s="26"/>
      <c r="D44" s="26"/>
      <c r="E44" s="26"/>
      <c r="F44" s="26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" customHeight="1">
      <c r="A45" s="28">
        <v>1</v>
      </c>
      <c r="B45" s="27" t="s">
        <v>11</v>
      </c>
      <c r="C45" s="26">
        <v>136</v>
      </c>
      <c r="D45" s="26">
        <v>190</v>
      </c>
      <c r="E45" s="26">
        <f t="shared" ref="E45:E50" si="2">SUM(C45:D45)</f>
        <v>326</v>
      </c>
      <c r="F45" s="26">
        <v>44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" customHeight="1">
      <c r="A46" s="28">
        <v>2</v>
      </c>
      <c r="B46" s="27" t="s">
        <v>12</v>
      </c>
      <c r="C46" s="26">
        <v>11</v>
      </c>
      <c r="D46" s="26">
        <v>14</v>
      </c>
      <c r="E46" s="26">
        <f t="shared" si="2"/>
        <v>25</v>
      </c>
      <c r="F46" s="26">
        <v>14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" customHeight="1">
      <c r="A47" s="28">
        <v>3</v>
      </c>
      <c r="B47" s="27" t="s">
        <v>13</v>
      </c>
      <c r="C47" s="26">
        <v>71</v>
      </c>
      <c r="D47" s="26">
        <v>171</v>
      </c>
      <c r="E47" s="26">
        <f t="shared" si="2"/>
        <v>242</v>
      </c>
      <c r="F47" s="26">
        <v>22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" customHeight="1">
      <c r="A48" s="28">
        <v>4</v>
      </c>
      <c r="B48" s="27" t="s">
        <v>14</v>
      </c>
      <c r="C48" s="26">
        <v>55</v>
      </c>
      <c r="D48" s="26">
        <v>134</v>
      </c>
      <c r="E48" s="26">
        <f t="shared" si="2"/>
        <v>189</v>
      </c>
      <c r="F48" s="26">
        <v>47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" customHeight="1">
      <c r="A49" s="28">
        <v>5</v>
      </c>
      <c r="B49" s="27" t="s">
        <v>15</v>
      </c>
      <c r="C49" s="26">
        <v>32</v>
      </c>
      <c r="D49" s="26">
        <v>70</v>
      </c>
      <c r="E49" s="26">
        <f t="shared" si="2"/>
        <v>102</v>
      </c>
      <c r="F49" s="26">
        <v>29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" customHeight="1">
      <c r="A50" s="28">
        <v>6</v>
      </c>
      <c r="B50" s="27" t="s">
        <v>16</v>
      </c>
      <c r="C50" s="26">
        <v>76</v>
      </c>
      <c r="D50" s="26">
        <v>83</v>
      </c>
      <c r="E50" s="26">
        <f t="shared" si="2"/>
        <v>159</v>
      </c>
      <c r="F50" s="26">
        <v>23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9.5" customHeight="1">
      <c r="A51" s="29" t="s">
        <v>17</v>
      </c>
      <c r="B51" s="30" t="s">
        <v>18</v>
      </c>
      <c r="C51" s="26">
        <v>19</v>
      </c>
      <c r="D51" s="26">
        <v>44</v>
      </c>
      <c r="E51" s="26">
        <v>63</v>
      </c>
      <c r="F51" s="26">
        <v>10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9.5" customHeight="1">
      <c r="A52" s="32"/>
      <c r="B52" s="30"/>
      <c r="C52" s="26">
        <f t="shared" ref="C52:F52" si="3">SUM(C45:C51)</f>
        <v>400</v>
      </c>
      <c r="D52" s="26">
        <f t="shared" si="3"/>
        <v>706</v>
      </c>
      <c r="E52" s="26">
        <f t="shared" si="3"/>
        <v>1106</v>
      </c>
      <c r="F52" s="26">
        <f t="shared" si="3"/>
        <v>189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9.5" customHeight="1">
      <c r="A53" s="27" t="s">
        <v>19</v>
      </c>
      <c r="B53" s="30"/>
      <c r="C53" s="26"/>
      <c r="D53" s="26"/>
      <c r="E53" s="26"/>
      <c r="F53" s="26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9.5" customHeight="1">
      <c r="A54" s="27">
        <v>1</v>
      </c>
      <c r="B54" s="33" t="s">
        <v>20</v>
      </c>
      <c r="C54" s="34">
        <v>49</v>
      </c>
      <c r="D54" s="34">
        <v>139</v>
      </c>
      <c r="E54" s="26">
        <f t="shared" ref="E54:E69" si="4">SUM(C54:D54)</f>
        <v>188</v>
      </c>
      <c r="F54" s="26">
        <v>96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9.5" customHeight="1">
      <c r="A55" s="27">
        <v>2</v>
      </c>
      <c r="B55" s="33" t="s">
        <v>21</v>
      </c>
      <c r="C55" s="34">
        <v>72</v>
      </c>
      <c r="D55" s="34">
        <v>31</v>
      </c>
      <c r="E55" s="26">
        <f t="shared" si="4"/>
        <v>103</v>
      </c>
      <c r="F55" s="26">
        <v>220</v>
      </c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9.5" customHeight="1">
      <c r="A56" s="27">
        <v>3</v>
      </c>
      <c r="B56" s="33" t="s">
        <v>22</v>
      </c>
      <c r="C56" s="34">
        <v>1</v>
      </c>
      <c r="D56" s="34">
        <v>10</v>
      </c>
      <c r="E56" s="26">
        <f t="shared" si="4"/>
        <v>11</v>
      </c>
      <c r="F56" s="26">
        <v>0</v>
      </c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9.5" customHeight="1">
      <c r="A57" s="27">
        <v>4</v>
      </c>
      <c r="B57" s="33" t="s">
        <v>23</v>
      </c>
      <c r="C57" s="34">
        <v>5</v>
      </c>
      <c r="D57" s="34">
        <v>3</v>
      </c>
      <c r="E57" s="26">
        <f t="shared" si="4"/>
        <v>8</v>
      </c>
      <c r="F57" s="26">
        <v>1</v>
      </c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9.5" customHeight="1">
      <c r="A58" s="27">
        <v>5</v>
      </c>
      <c r="B58" s="33" t="s">
        <v>24</v>
      </c>
      <c r="C58" s="34">
        <v>1</v>
      </c>
      <c r="D58" s="34">
        <v>1</v>
      </c>
      <c r="E58" s="26">
        <f t="shared" si="4"/>
        <v>2</v>
      </c>
      <c r="F58" s="26">
        <v>1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9.5" customHeight="1">
      <c r="A59" s="27">
        <v>6</v>
      </c>
      <c r="B59" s="33" t="s">
        <v>25</v>
      </c>
      <c r="C59" s="34">
        <v>0</v>
      </c>
      <c r="D59" s="34">
        <v>0</v>
      </c>
      <c r="E59" s="26">
        <f t="shared" si="4"/>
        <v>0</v>
      </c>
      <c r="F59" s="26">
        <v>0</v>
      </c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9.5" customHeight="1">
      <c r="A60" s="27">
        <v>7</v>
      </c>
      <c r="B60" s="33" t="s">
        <v>26</v>
      </c>
      <c r="C60" s="34">
        <v>5</v>
      </c>
      <c r="D60" s="34">
        <v>1</v>
      </c>
      <c r="E60" s="26">
        <f t="shared" si="4"/>
        <v>6</v>
      </c>
      <c r="F60" s="26">
        <v>1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9.5" customHeight="1">
      <c r="A61" s="27">
        <v>8</v>
      </c>
      <c r="B61" s="33" t="s">
        <v>27</v>
      </c>
      <c r="C61" s="34">
        <v>2</v>
      </c>
      <c r="D61" s="34">
        <v>1</v>
      </c>
      <c r="E61" s="26">
        <f t="shared" si="4"/>
        <v>3</v>
      </c>
      <c r="F61" s="26">
        <v>0</v>
      </c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9.5" customHeight="1">
      <c r="A62" s="27">
        <v>9</v>
      </c>
      <c r="B62" s="33" t="s">
        <v>28</v>
      </c>
      <c r="C62" s="34">
        <v>0</v>
      </c>
      <c r="D62" s="34">
        <v>0</v>
      </c>
      <c r="E62" s="26">
        <f t="shared" si="4"/>
        <v>0</v>
      </c>
      <c r="F62" s="26">
        <v>0</v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9.5" customHeight="1">
      <c r="A63" s="27">
        <v>10</v>
      </c>
      <c r="B63" s="33" t="s">
        <v>29</v>
      </c>
      <c r="C63" s="34">
        <v>0</v>
      </c>
      <c r="D63" s="34">
        <v>3</v>
      </c>
      <c r="E63" s="26">
        <f t="shared" si="4"/>
        <v>3</v>
      </c>
      <c r="F63" s="26">
        <v>0</v>
      </c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9.5" customHeight="1">
      <c r="A64" s="27">
        <v>11</v>
      </c>
      <c r="B64" s="33" t="s">
        <v>30</v>
      </c>
      <c r="C64" s="34">
        <v>0</v>
      </c>
      <c r="D64" s="34">
        <v>0</v>
      </c>
      <c r="E64" s="26">
        <f t="shared" si="4"/>
        <v>0</v>
      </c>
      <c r="F64" s="26">
        <v>0</v>
      </c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9.5" customHeight="1">
      <c r="A65" s="27">
        <v>12</v>
      </c>
      <c r="B65" s="33" t="s">
        <v>31</v>
      </c>
      <c r="C65" s="34">
        <v>0</v>
      </c>
      <c r="D65" s="34">
        <v>0</v>
      </c>
      <c r="E65" s="26">
        <f t="shared" si="4"/>
        <v>0</v>
      </c>
      <c r="F65" s="26">
        <v>0</v>
      </c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9.5" customHeight="1">
      <c r="A66" s="27">
        <v>13</v>
      </c>
      <c r="B66" s="33" t="s">
        <v>32</v>
      </c>
      <c r="C66" s="34">
        <v>0</v>
      </c>
      <c r="D66" s="34">
        <v>0</v>
      </c>
      <c r="E66" s="26">
        <f t="shared" si="4"/>
        <v>0</v>
      </c>
      <c r="F66" s="26">
        <v>0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9.5" customHeight="1">
      <c r="A67" s="27">
        <v>14</v>
      </c>
      <c r="B67" s="33" t="s">
        <v>33</v>
      </c>
      <c r="C67" s="34">
        <v>0</v>
      </c>
      <c r="D67" s="34">
        <v>0</v>
      </c>
      <c r="E67" s="26">
        <f t="shared" si="4"/>
        <v>0</v>
      </c>
      <c r="F67" s="26">
        <v>0</v>
      </c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9.5" customHeight="1">
      <c r="A68" s="27">
        <v>15</v>
      </c>
      <c r="B68" s="33" t="s">
        <v>34</v>
      </c>
      <c r="C68" s="34">
        <v>0</v>
      </c>
      <c r="D68" s="34">
        <v>0</v>
      </c>
      <c r="E68" s="26">
        <f t="shared" si="4"/>
        <v>0</v>
      </c>
      <c r="F68" s="26">
        <v>0</v>
      </c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9.5" customHeight="1">
      <c r="A69" s="27">
        <v>16</v>
      </c>
      <c r="B69" s="33" t="s">
        <v>35</v>
      </c>
      <c r="C69" s="34">
        <v>0</v>
      </c>
      <c r="D69" s="34">
        <v>0</v>
      </c>
      <c r="E69" s="26">
        <f t="shared" si="4"/>
        <v>0</v>
      </c>
      <c r="F69" s="26">
        <v>0</v>
      </c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9.5" customHeight="1">
      <c r="A70" s="27"/>
      <c r="B70" s="27"/>
      <c r="C70" s="26">
        <f t="shared" ref="C70:F70" si="5">SUM(C54:C69)</f>
        <v>135</v>
      </c>
      <c r="D70" s="26">
        <f t="shared" si="5"/>
        <v>189</v>
      </c>
      <c r="E70" s="26">
        <f t="shared" si="5"/>
        <v>324</v>
      </c>
      <c r="F70" s="26">
        <f t="shared" si="5"/>
        <v>319</v>
      </c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9.5" customHeight="1">
      <c r="A71" s="27" t="s">
        <v>36</v>
      </c>
      <c r="B71" s="27"/>
      <c r="C71" s="26">
        <f t="shared" ref="C71:F71" si="6">C43+C52+C70</f>
        <v>707</v>
      </c>
      <c r="D71" s="26">
        <f t="shared" si="6"/>
        <v>1250</v>
      </c>
      <c r="E71" s="26">
        <f t="shared" si="6"/>
        <v>1957</v>
      </c>
      <c r="F71" s="26">
        <f t="shared" si="6"/>
        <v>996</v>
      </c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9.5" customHeight="1">
      <c r="A72" s="27" t="s">
        <v>37</v>
      </c>
      <c r="B72" s="27"/>
      <c r="C72" s="35">
        <v>634</v>
      </c>
      <c r="D72" s="35">
        <v>1228</v>
      </c>
      <c r="E72" s="35">
        <f>SUM(C72:D72)</f>
        <v>1862</v>
      </c>
      <c r="F72" s="35">
        <v>844</v>
      </c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thickBot="1">
      <c r="A73" s="36" t="s">
        <v>38</v>
      </c>
      <c r="B73" s="36"/>
      <c r="C73" s="37"/>
      <c r="D73" s="37"/>
      <c r="E73" s="38">
        <f>E72/'[1]2'!E26*1000</f>
        <v>1.9273147702489672</v>
      </c>
      <c r="F73" s="38">
        <f>F72/'[1]2'!E26*1000</f>
        <v>0.87360562088621285</v>
      </c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39"/>
      <c r="D74" s="39"/>
      <c r="E74" s="39"/>
      <c r="F74" s="39"/>
      <c r="G74" s="9"/>
      <c r="H74" s="9"/>
      <c r="I74" s="9"/>
      <c r="J74" s="9"/>
      <c r="K74" s="9"/>
      <c r="L74" s="9"/>
      <c r="M74" s="9"/>
      <c r="N74" s="9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 t="s">
        <v>39</v>
      </c>
      <c r="B75" s="2"/>
      <c r="C75" s="9"/>
      <c r="D75" s="9"/>
      <c r="E75" s="9"/>
      <c r="F75" s="9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 t="s">
        <v>40</v>
      </c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 t="s">
        <v>41</v>
      </c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 t="s">
        <v>42</v>
      </c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40"/>
      <c r="B278" s="40"/>
      <c r="C278" s="40"/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40"/>
    </row>
    <row r="279" spans="1:26" ht="15.75" customHeight="1"/>
    <row r="280" spans="1:26" ht="15.75" customHeight="1"/>
    <row r="281" spans="1:26" ht="15.75" customHeight="1"/>
    <row r="282" spans="1:26" ht="15.75" customHeight="1"/>
    <row r="283" spans="1:26" ht="15.75" customHeight="1"/>
    <row r="284" spans="1:26" ht="15.75" customHeight="1"/>
    <row r="285" spans="1:26" ht="15.75" customHeight="1"/>
    <row r="286" spans="1:26" ht="15.75" customHeight="1"/>
    <row r="287" spans="1:26" ht="15.75" customHeight="1"/>
    <row r="288" spans="1:26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44:B44"/>
    <mergeCell ref="A3:F3"/>
    <mergeCell ref="A7:A8"/>
    <mergeCell ref="B7:B8"/>
    <mergeCell ref="C7:E7"/>
    <mergeCell ref="F7:F8"/>
    <mergeCell ref="A10:B10"/>
  </mergeCells>
  <printOptions horizontalCentered="1"/>
  <pageMargins left="0.9055118110236221" right="1.1417322834645669" top="0.89" bottom="0.71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14</vt:lpstr>
      <vt:lpstr>'14'!Z_292D246C_5048_11D6_9411_0000212D0BAF_.wvu.PrintArea</vt:lpstr>
      <vt:lpstr>'14'!Z_730E2C64_B2C1_434F_B758_04E2943FA20D_.wvu.PrintArea</vt:lpstr>
      <vt:lpstr>'14'!Z_93528372_5BA8_11D6_9411_0000212D0BAF_.wvu.PrintArea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2026-05-23T02:10:10Z</dcterms:created>
  <dcterms:modified xsi:type="dcterms:W3CDTF">2026-05-23T02:10:49Z</dcterms:modified>
</cp:coreProperties>
</file>