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3F5CC42F-95CC-43D9-8195-C6A903513A4D}" xr6:coauthVersionLast="47" xr6:coauthVersionMax="47" xr10:uidLastSave="{00000000-0000-0000-0000-000000000000}"/>
  <bookViews>
    <workbookView xWindow="-120" yWindow="-120" windowWidth="20730" windowHeight="11040" xr2:uid="{B3C2CA7E-2863-4BEC-B273-C5542AADD5D2}"/>
  </bookViews>
  <sheets>
    <sheet name="56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4" i="1" s="1"/>
  <c r="G44" i="1"/>
  <c r="E44" i="1"/>
  <c r="D44" i="1"/>
  <c r="I43" i="1"/>
  <c r="J43" i="1" s="1"/>
  <c r="F43" i="1"/>
  <c r="C43" i="1"/>
  <c r="B43" i="1"/>
  <c r="I42" i="1"/>
  <c r="F42" i="1"/>
  <c r="J42" i="1" s="1"/>
  <c r="C42" i="1"/>
  <c r="B42" i="1"/>
  <c r="I41" i="1"/>
  <c r="J41" i="1" s="1"/>
  <c r="F41" i="1"/>
  <c r="C41" i="1"/>
  <c r="B41" i="1"/>
  <c r="I40" i="1"/>
  <c r="F40" i="1"/>
  <c r="J40" i="1" s="1"/>
  <c r="C40" i="1"/>
  <c r="B40" i="1"/>
  <c r="I39" i="1"/>
  <c r="J39" i="1" s="1"/>
  <c r="F39" i="1"/>
  <c r="C39" i="1"/>
  <c r="B39" i="1"/>
  <c r="I38" i="1"/>
  <c r="F38" i="1"/>
  <c r="J38" i="1" s="1"/>
  <c r="C38" i="1"/>
  <c r="B38" i="1"/>
  <c r="I37" i="1"/>
  <c r="J37" i="1" s="1"/>
  <c r="F37" i="1"/>
  <c r="C37" i="1"/>
  <c r="B37" i="1"/>
  <c r="J36" i="1"/>
  <c r="I36" i="1"/>
  <c r="F36" i="1"/>
  <c r="C36" i="1"/>
  <c r="B36" i="1"/>
  <c r="I35" i="1"/>
  <c r="J35" i="1" s="1"/>
  <c r="F35" i="1"/>
  <c r="C35" i="1"/>
  <c r="B35" i="1"/>
  <c r="I34" i="1"/>
  <c r="F34" i="1"/>
  <c r="J34" i="1" s="1"/>
  <c r="C34" i="1"/>
  <c r="B34" i="1"/>
  <c r="I33" i="1"/>
  <c r="J33" i="1" s="1"/>
  <c r="F33" i="1"/>
  <c r="C33" i="1"/>
  <c r="B33" i="1"/>
  <c r="I32" i="1"/>
  <c r="F32" i="1"/>
  <c r="J32" i="1" s="1"/>
  <c r="C32" i="1"/>
  <c r="B32" i="1"/>
  <c r="I31" i="1"/>
  <c r="J31" i="1" s="1"/>
  <c r="F31" i="1"/>
  <c r="C31" i="1"/>
  <c r="B31" i="1"/>
  <c r="I30" i="1"/>
  <c r="F30" i="1"/>
  <c r="J30" i="1" s="1"/>
  <c r="C30" i="1"/>
  <c r="B30" i="1"/>
  <c r="I29" i="1"/>
  <c r="J29" i="1" s="1"/>
  <c r="F29" i="1"/>
  <c r="C29" i="1"/>
  <c r="B29" i="1"/>
  <c r="J28" i="1"/>
  <c r="I28" i="1"/>
  <c r="F28" i="1"/>
  <c r="C28" i="1"/>
  <c r="B28" i="1"/>
  <c r="I27" i="1"/>
  <c r="J27" i="1" s="1"/>
  <c r="F27" i="1"/>
  <c r="C27" i="1"/>
  <c r="B27" i="1"/>
  <c r="J26" i="1"/>
  <c r="I26" i="1"/>
  <c r="F26" i="1"/>
  <c r="C26" i="1"/>
  <c r="B26" i="1"/>
  <c r="I25" i="1"/>
  <c r="J25" i="1" s="1"/>
  <c r="F25" i="1"/>
  <c r="C25" i="1"/>
  <c r="B25" i="1"/>
  <c r="I24" i="1"/>
  <c r="F24" i="1"/>
  <c r="J24" i="1" s="1"/>
  <c r="C24" i="1"/>
  <c r="B24" i="1"/>
  <c r="I23" i="1"/>
  <c r="J23" i="1" s="1"/>
  <c r="F23" i="1"/>
  <c r="C23" i="1"/>
  <c r="B23" i="1"/>
  <c r="I22" i="1"/>
  <c r="F22" i="1"/>
  <c r="J22" i="1" s="1"/>
  <c r="C22" i="1"/>
  <c r="B22" i="1"/>
  <c r="I21" i="1"/>
  <c r="J21" i="1" s="1"/>
  <c r="F21" i="1"/>
  <c r="C21" i="1"/>
  <c r="B21" i="1"/>
  <c r="J20" i="1"/>
  <c r="I20" i="1"/>
  <c r="F20" i="1"/>
  <c r="C20" i="1"/>
  <c r="B20" i="1"/>
  <c r="I19" i="1"/>
  <c r="J19" i="1" s="1"/>
  <c r="F19" i="1"/>
  <c r="C19" i="1"/>
  <c r="B19" i="1"/>
  <c r="J18" i="1"/>
  <c r="I18" i="1"/>
  <c r="F18" i="1"/>
  <c r="C18" i="1"/>
  <c r="B18" i="1"/>
  <c r="I17" i="1"/>
  <c r="J17" i="1" s="1"/>
  <c r="F17" i="1"/>
  <c r="C17" i="1"/>
  <c r="B17" i="1"/>
  <c r="I16" i="1"/>
  <c r="F16" i="1"/>
  <c r="J16" i="1" s="1"/>
  <c r="C16" i="1"/>
  <c r="B16" i="1"/>
  <c r="I15" i="1"/>
  <c r="J15" i="1" s="1"/>
  <c r="F15" i="1"/>
  <c r="C15" i="1"/>
  <c r="B15" i="1"/>
  <c r="I14" i="1"/>
  <c r="F14" i="1"/>
  <c r="J14" i="1" s="1"/>
  <c r="C14" i="1"/>
  <c r="B14" i="1"/>
  <c r="I13" i="1"/>
  <c r="J13" i="1" s="1"/>
  <c r="F13" i="1"/>
  <c r="C13" i="1"/>
  <c r="B13" i="1"/>
  <c r="I12" i="1"/>
  <c r="F12" i="1"/>
  <c r="J12" i="1" s="1"/>
  <c r="C12" i="1"/>
  <c r="B12" i="1"/>
  <c r="F5" i="1"/>
  <c r="F4" i="1"/>
  <c r="F44" i="1" l="1"/>
  <c r="J44" i="1" s="1"/>
</calcChain>
</file>

<file path=xl/sharedStrings.xml><?xml version="1.0" encoding="utf-8"?>
<sst xmlns="http://schemas.openxmlformats.org/spreadsheetml/2006/main" count="19" uniqueCount="16">
  <si>
    <t>TABEL 56</t>
  </si>
  <si>
    <t>CAKUPAN PELAYANAN KESEHATAN USIA LANJUT MENURUT JENIS KELAMIN, KECAMATAN, DAN PUSKESMAS</t>
  </si>
  <si>
    <t>KABUPATEN/KOTA</t>
  </si>
  <si>
    <t>TAHUN</t>
  </si>
  <si>
    <t>NO</t>
  </si>
  <si>
    <t>KECAMATAN</t>
  </si>
  <si>
    <t>PUSKESMAS</t>
  </si>
  <si>
    <t>USIA LANJUT (60TAHUN+)</t>
  </si>
  <si>
    <t>JUMLAH</t>
  </si>
  <si>
    <t>MENDAPAT SKRINING KESEHATAN SESUAI STANDAR</t>
  </si>
  <si>
    <t>L</t>
  </si>
  <si>
    <t>P</t>
  </si>
  <si>
    <t>L+P</t>
  </si>
  <si>
    <t>%</t>
  </si>
  <si>
    <t>TOTAL</t>
  </si>
  <si>
    <t>Sumber: Bidang Kesehatan Masyarakat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</si>
</sst>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!\(#,##0\!\)"/>
    <numFmt numFmtId="165" formatCode="0.0_);\(0.0\)"/>
  </numFmts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0"/>
      <color rgb="FF00000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64" fontId="2" fillId="0" borderId="12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87370-5DF1-49ED-A0DA-40FB7FE7CEC2}">
  <sheetPr codeName="Sheet57"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5.85546875" style="4" customWidth="1"/>
    <col min="2" max="3" width="21.85546875" style="4" customWidth="1"/>
    <col min="4" max="10" width="12.140625" style="4" customWidth="1"/>
    <col min="11" max="24" width="9.140625" style="4" customWidth="1"/>
    <col min="25" max="26" width="14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5.7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</row>
    <row r="4" spans="1:26" ht="15.75">
      <c r="A4" s="7"/>
      <c r="B4" s="7"/>
      <c r="C4" s="7"/>
      <c r="D4" s="7"/>
      <c r="E4" s="8" t="s">
        <v>2</v>
      </c>
      <c r="F4" s="9" t="str">
        <f>'[1]1'!$F$5</f>
        <v>PONOROGO</v>
      </c>
      <c r="G4" s="10"/>
      <c r="H4" s="10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3"/>
    </row>
    <row r="5" spans="1:26" ht="15.75">
      <c r="A5" s="7"/>
      <c r="B5" s="7"/>
      <c r="C5" s="7"/>
      <c r="D5" s="7"/>
      <c r="E5" s="8" t="s">
        <v>3</v>
      </c>
      <c r="F5" s="9">
        <f>'[1]1'!$F$6</f>
        <v>2025</v>
      </c>
      <c r="G5" s="10"/>
      <c r="H5" s="10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3"/>
    </row>
    <row r="6" spans="1:26" ht="15.75" thickBot="1">
      <c r="A6" s="11"/>
      <c r="B6" s="11"/>
      <c r="C6" s="11"/>
      <c r="D6" s="11"/>
      <c r="E6" s="11"/>
      <c r="F6" s="11"/>
      <c r="G6" s="11"/>
      <c r="H6" s="11"/>
      <c r="I6" s="11"/>
      <c r="J6" s="1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</row>
    <row r="7" spans="1:26">
      <c r="A7" s="12" t="s">
        <v>4</v>
      </c>
      <c r="B7" s="12" t="s">
        <v>5</v>
      </c>
      <c r="C7" s="12" t="s">
        <v>6</v>
      </c>
      <c r="D7" s="13" t="s">
        <v>7</v>
      </c>
      <c r="E7" s="6"/>
      <c r="F7" s="6"/>
      <c r="G7" s="6"/>
      <c r="H7" s="6"/>
      <c r="I7" s="6"/>
      <c r="J7" s="14"/>
      <c r="K7" s="15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</row>
    <row r="8" spans="1:26">
      <c r="A8" s="16"/>
      <c r="B8" s="16"/>
      <c r="C8" s="16"/>
      <c r="D8" s="17"/>
      <c r="E8" s="18"/>
      <c r="F8" s="18"/>
      <c r="G8" s="18"/>
      <c r="H8" s="18"/>
      <c r="I8" s="18"/>
      <c r="J8" s="19"/>
      <c r="K8" s="15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3"/>
    </row>
    <row r="9" spans="1:26" ht="28.5" customHeight="1">
      <c r="A9" s="16"/>
      <c r="B9" s="16"/>
      <c r="C9" s="16"/>
      <c r="D9" s="20" t="s">
        <v>8</v>
      </c>
      <c r="E9" s="21"/>
      <c r="F9" s="22"/>
      <c r="G9" s="23" t="s">
        <v>9</v>
      </c>
      <c r="H9" s="21"/>
      <c r="I9" s="21"/>
      <c r="J9" s="22"/>
      <c r="K9" s="15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3"/>
    </row>
    <row r="10" spans="1:26" ht="15.75">
      <c r="A10" s="24"/>
      <c r="B10" s="24"/>
      <c r="C10" s="24"/>
      <c r="D10" s="25" t="s">
        <v>10</v>
      </c>
      <c r="E10" s="25" t="s">
        <v>11</v>
      </c>
      <c r="F10" s="25" t="s">
        <v>12</v>
      </c>
      <c r="G10" s="25" t="s">
        <v>10</v>
      </c>
      <c r="H10" s="25" t="s">
        <v>11</v>
      </c>
      <c r="I10" s="25" t="s">
        <v>12</v>
      </c>
      <c r="J10" s="25" t="s">
        <v>13</v>
      </c>
      <c r="K10" s="15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3"/>
    </row>
    <row r="11" spans="1:26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9</v>
      </c>
      <c r="I11" s="26">
        <v>11</v>
      </c>
      <c r="J11" s="26">
        <v>12</v>
      </c>
      <c r="K11" s="27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9"/>
      <c r="Z11" s="29"/>
    </row>
    <row r="12" spans="1:26">
      <c r="A12" s="30">
        <v>1</v>
      </c>
      <c r="B12" s="31" t="str">
        <f>'[1]11'!B9</f>
        <v>Ngrayun</v>
      </c>
      <c r="C12" s="31" t="str">
        <f>'[1]11'!C9</f>
        <v>Ngrayun</v>
      </c>
      <c r="D12" s="32">
        <v>3479</v>
      </c>
      <c r="E12" s="32">
        <v>3805</v>
      </c>
      <c r="F12" s="33">
        <f t="shared" ref="F12:F43" si="0">SUM(D12:E12)</f>
        <v>7284</v>
      </c>
      <c r="G12" s="32">
        <v>3023</v>
      </c>
      <c r="H12" s="32">
        <v>3282</v>
      </c>
      <c r="I12" s="33">
        <f t="shared" ref="I12:I44" si="1">SUM(G12,H12)</f>
        <v>6305</v>
      </c>
      <c r="J12" s="34">
        <f t="shared" ref="J12:J44" si="2">I12/F12*100</f>
        <v>86.559582646897297</v>
      </c>
      <c r="K12" s="1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3"/>
    </row>
    <row r="13" spans="1:26">
      <c r="A13" s="30">
        <v>2</v>
      </c>
      <c r="B13" s="31">
        <f>'[1]11'!B10</f>
        <v>0</v>
      </c>
      <c r="C13" s="31" t="str">
        <f>'[1]11'!C10</f>
        <v>Selur</v>
      </c>
      <c r="D13" s="32">
        <v>2340</v>
      </c>
      <c r="E13" s="32">
        <v>2562</v>
      </c>
      <c r="F13" s="33">
        <f t="shared" si="0"/>
        <v>4902</v>
      </c>
      <c r="G13" s="32">
        <v>2105</v>
      </c>
      <c r="H13" s="32">
        <v>2726</v>
      </c>
      <c r="I13" s="33">
        <f t="shared" si="1"/>
        <v>4831</v>
      </c>
      <c r="J13" s="34">
        <f t="shared" si="2"/>
        <v>98.551611587107303</v>
      </c>
      <c r="K13" s="1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Z13" s="3"/>
    </row>
    <row r="14" spans="1:26">
      <c r="A14" s="30">
        <v>3</v>
      </c>
      <c r="B14" s="31" t="str">
        <f>'[1]11'!B11</f>
        <v>Slahung</v>
      </c>
      <c r="C14" s="31" t="str">
        <f>'[1]11'!C11</f>
        <v>Slahung</v>
      </c>
      <c r="D14" s="32">
        <v>2784</v>
      </c>
      <c r="E14" s="32">
        <v>3124</v>
      </c>
      <c r="F14" s="33">
        <f t="shared" si="0"/>
        <v>5908</v>
      </c>
      <c r="G14" s="32">
        <v>2700</v>
      </c>
      <c r="H14" s="32">
        <v>2731</v>
      </c>
      <c r="I14" s="33">
        <f t="shared" si="1"/>
        <v>5431</v>
      </c>
      <c r="J14" s="34">
        <f t="shared" si="2"/>
        <v>91.926201760324986</v>
      </c>
      <c r="K14" s="1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3"/>
      <c r="Z14" s="3"/>
    </row>
    <row r="15" spans="1:26">
      <c r="A15" s="30">
        <v>4</v>
      </c>
      <c r="B15" s="31">
        <f>'[1]11'!B12</f>
        <v>0</v>
      </c>
      <c r="C15" s="31" t="str">
        <f>'[1]11'!C12</f>
        <v>Nailan</v>
      </c>
      <c r="D15" s="32">
        <v>2244</v>
      </c>
      <c r="E15" s="32">
        <v>2573</v>
      </c>
      <c r="F15" s="33">
        <f t="shared" si="0"/>
        <v>4817</v>
      </c>
      <c r="G15" s="32">
        <v>1877</v>
      </c>
      <c r="H15" s="32">
        <v>2675</v>
      </c>
      <c r="I15" s="33">
        <f t="shared" si="1"/>
        <v>4552</v>
      </c>
      <c r="J15" s="34">
        <f t="shared" si="2"/>
        <v>94.498650612414366</v>
      </c>
      <c r="K15" s="15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  <c r="Z15" s="3"/>
    </row>
    <row r="16" spans="1:26">
      <c r="A16" s="30">
        <v>5</v>
      </c>
      <c r="B16" s="31" t="str">
        <f>'[1]11'!B13</f>
        <v>Bungkal</v>
      </c>
      <c r="C16" s="31" t="str">
        <f>'[1]11'!C13</f>
        <v>Bungkal</v>
      </c>
      <c r="D16" s="32">
        <v>3582</v>
      </c>
      <c r="E16" s="32">
        <v>4158</v>
      </c>
      <c r="F16" s="33">
        <f t="shared" si="0"/>
        <v>7740</v>
      </c>
      <c r="G16" s="32">
        <v>3030</v>
      </c>
      <c r="H16" s="32">
        <v>3950</v>
      </c>
      <c r="I16" s="33">
        <f t="shared" si="1"/>
        <v>6980</v>
      </c>
      <c r="J16" s="34">
        <f t="shared" si="2"/>
        <v>90.180878552971578</v>
      </c>
      <c r="K16" s="1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  <c r="Z16" s="3"/>
    </row>
    <row r="17" spans="1:26">
      <c r="A17" s="30">
        <v>6</v>
      </c>
      <c r="B17" s="31" t="str">
        <f>'[1]11'!B14</f>
        <v>Sambit</v>
      </c>
      <c r="C17" s="31" t="str">
        <f>'[1]11'!C14</f>
        <v>Sambit</v>
      </c>
      <c r="D17" s="32">
        <v>1667</v>
      </c>
      <c r="E17" s="32">
        <v>1933</v>
      </c>
      <c r="F17" s="33">
        <f t="shared" si="0"/>
        <v>3600</v>
      </c>
      <c r="G17" s="32">
        <v>824</v>
      </c>
      <c r="H17" s="32">
        <v>1147</v>
      </c>
      <c r="I17" s="33">
        <f t="shared" si="1"/>
        <v>1971</v>
      </c>
      <c r="J17" s="34">
        <f t="shared" si="2"/>
        <v>54.75</v>
      </c>
      <c r="K17" s="1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3"/>
      <c r="Z17" s="3"/>
    </row>
    <row r="18" spans="1:26">
      <c r="A18" s="30">
        <v>7</v>
      </c>
      <c r="B18" s="31">
        <f>'[1]11'!B15</f>
        <v>0</v>
      </c>
      <c r="C18" s="31" t="str">
        <f>'[1]11'!C15</f>
        <v>Wringinanom</v>
      </c>
      <c r="D18" s="32">
        <v>2109</v>
      </c>
      <c r="E18" s="32">
        <v>2349</v>
      </c>
      <c r="F18" s="33">
        <f t="shared" si="0"/>
        <v>4458</v>
      </c>
      <c r="G18" s="32">
        <v>1718</v>
      </c>
      <c r="H18" s="32">
        <v>1818</v>
      </c>
      <c r="I18" s="33">
        <f t="shared" si="1"/>
        <v>3536</v>
      </c>
      <c r="J18" s="34">
        <f t="shared" si="2"/>
        <v>79.318079856437862</v>
      </c>
      <c r="K18" s="1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/>
      <c r="Z18" s="3"/>
    </row>
    <row r="19" spans="1:26">
      <c r="A19" s="30">
        <v>8</v>
      </c>
      <c r="B19" s="31" t="str">
        <f>'[1]11'!B16</f>
        <v>Sawoo</v>
      </c>
      <c r="C19" s="31" t="str">
        <f>'[1]11'!C16</f>
        <v>Sawoo</v>
      </c>
      <c r="D19" s="32">
        <v>5005</v>
      </c>
      <c r="E19" s="32">
        <v>5626</v>
      </c>
      <c r="F19" s="33">
        <f t="shared" si="0"/>
        <v>10631</v>
      </c>
      <c r="G19" s="32">
        <v>3679</v>
      </c>
      <c r="H19" s="32">
        <v>4005</v>
      </c>
      <c r="I19" s="33">
        <f t="shared" si="1"/>
        <v>7684</v>
      </c>
      <c r="J19" s="34">
        <f t="shared" si="2"/>
        <v>72.279183519894659</v>
      </c>
      <c r="K19" s="1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/>
      <c r="Z19" s="3"/>
    </row>
    <row r="20" spans="1:26">
      <c r="A20" s="30">
        <v>9</v>
      </c>
      <c r="B20" s="31">
        <f>'[1]11'!B17</f>
        <v>0</v>
      </c>
      <c r="C20" s="31" t="str">
        <f>'[1]11'!C17</f>
        <v>Bondrang</v>
      </c>
      <c r="D20" s="32">
        <v>794</v>
      </c>
      <c r="E20" s="32">
        <v>914</v>
      </c>
      <c r="F20" s="33">
        <f t="shared" si="0"/>
        <v>1708</v>
      </c>
      <c r="G20" s="32">
        <v>581</v>
      </c>
      <c r="H20" s="32">
        <v>961</v>
      </c>
      <c r="I20" s="33">
        <f t="shared" si="1"/>
        <v>1542</v>
      </c>
      <c r="J20" s="34">
        <f t="shared" si="2"/>
        <v>90.28103044496487</v>
      </c>
      <c r="K20" s="15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  <c r="Z20" s="3"/>
    </row>
    <row r="21" spans="1:26" ht="15.75" customHeight="1">
      <c r="A21" s="30">
        <v>10</v>
      </c>
      <c r="B21" s="31" t="str">
        <f>'[1]11'!B18</f>
        <v>Sooko</v>
      </c>
      <c r="C21" s="31" t="str">
        <f>'[1]11'!C18</f>
        <v>Sooko</v>
      </c>
      <c r="D21" s="32">
        <v>2245</v>
      </c>
      <c r="E21" s="32">
        <v>2585</v>
      </c>
      <c r="F21" s="33">
        <f t="shared" si="0"/>
        <v>4830</v>
      </c>
      <c r="G21" s="32">
        <v>1978</v>
      </c>
      <c r="H21" s="32">
        <v>2670</v>
      </c>
      <c r="I21" s="33">
        <f t="shared" si="1"/>
        <v>4648</v>
      </c>
      <c r="J21" s="34">
        <f t="shared" si="2"/>
        <v>96.231884057971016</v>
      </c>
      <c r="K21" s="1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3"/>
      <c r="Z21" s="3"/>
    </row>
    <row r="22" spans="1:26" ht="15.75" customHeight="1">
      <c r="A22" s="30">
        <v>11</v>
      </c>
      <c r="B22" s="31" t="str">
        <f>'[1]11'!B19</f>
        <v>Pudak</v>
      </c>
      <c r="C22" s="31" t="str">
        <f>'[1]11'!C19</f>
        <v>Pudak</v>
      </c>
      <c r="D22" s="32">
        <v>883</v>
      </c>
      <c r="E22" s="32">
        <v>992</v>
      </c>
      <c r="F22" s="33">
        <f t="shared" si="0"/>
        <v>1875</v>
      </c>
      <c r="G22" s="32">
        <v>611</v>
      </c>
      <c r="H22" s="32">
        <v>925</v>
      </c>
      <c r="I22" s="33">
        <f t="shared" si="1"/>
        <v>1536</v>
      </c>
      <c r="J22" s="34">
        <f t="shared" si="2"/>
        <v>81.92</v>
      </c>
      <c r="K22" s="15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3"/>
      <c r="Z22" s="3"/>
    </row>
    <row r="23" spans="1:26" ht="15.75" customHeight="1">
      <c r="A23" s="30">
        <v>12</v>
      </c>
      <c r="B23" s="31" t="str">
        <f>'[1]11'!B20</f>
        <v>Pulung</v>
      </c>
      <c r="C23" s="31" t="str">
        <f>'[1]11'!C20</f>
        <v>Pulung</v>
      </c>
      <c r="D23" s="32">
        <v>2942</v>
      </c>
      <c r="E23" s="32">
        <v>3351</v>
      </c>
      <c r="F23" s="33">
        <f t="shared" si="0"/>
        <v>6293</v>
      </c>
      <c r="G23" s="32">
        <v>1551</v>
      </c>
      <c r="H23" s="32">
        <v>3297</v>
      </c>
      <c r="I23" s="33">
        <f t="shared" si="1"/>
        <v>4848</v>
      </c>
      <c r="J23" s="34">
        <f t="shared" si="2"/>
        <v>77.037978706499288</v>
      </c>
      <c r="K23" s="15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3"/>
      <c r="Z23" s="3"/>
    </row>
    <row r="24" spans="1:26" ht="15.75" customHeight="1">
      <c r="A24" s="30">
        <v>13</v>
      </c>
      <c r="B24" s="31">
        <f>'[1]11'!B21</f>
        <v>0</v>
      </c>
      <c r="C24" s="31" t="str">
        <f>'[1]11'!C21</f>
        <v>Kesugihan</v>
      </c>
      <c r="D24" s="32">
        <v>1939</v>
      </c>
      <c r="E24" s="32">
        <v>2213</v>
      </c>
      <c r="F24" s="33">
        <f t="shared" si="0"/>
        <v>4152</v>
      </c>
      <c r="G24" s="32">
        <v>1456</v>
      </c>
      <c r="H24" s="32">
        <v>2292</v>
      </c>
      <c r="I24" s="33">
        <f t="shared" si="1"/>
        <v>3748</v>
      </c>
      <c r="J24" s="34">
        <f t="shared" si="2"/>
        <v>90.269749518304437</v>
      </c>
      <c r="K24" s="1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</row>
    <row r="25" spans="1:26" ht="15.75" customHeight="1">
      <c r="A25" s="30">
        <v>14</v>
      </c>
      <c r="B25" s="31" t="str">
        <f>'[1]11'!B22</f>
        <v>Mlarak</v>
      </c>
      <c r="C25" s="31" t="str">
        <f>'[1]11'!C22</f>
        <v>Mlarak</v>
      </c>
      <c r="D25" s="32">
        <v>3296</v>
      </c>
      <c r="E25" s="32">
        <v>3762</v>
      </c>
      <c r="F25" s="33">
        <f t="shared" si="0"/>
        <v>7058</v>
      </c>
      <c r="G25" s="32">
        <v>2067</v>
      </c>
      <c r="H25" s="32">
        <v>4085</v>
      </c>
      <c r="I25" s="33">
        <f t="shared" si="1"/>
        <v>6152</v>
      </c>
      <c r="J25" s="34">
        <f t="shared" si="2"/>
        <v>87.163502408614335</v>
      </c>
      <c r="K25" s="1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  <c r="Z25" s="3"/>
    </row>
    <row r="26" spans="1:26" ht="15.75" customHeight="1">
      <c r="A26" s="30">
        <v>15</v>
      </c>
      <c r="B26" s="31" t="str">
        <f>'[1]11'!B23</f>
        <v>Siman</v>
      </c>
      <c r="C26" s="31" t="str">
        <f>'[1]11'!C23</f>
        <v>Siman</v>
      </c>
      <c r="D26" s="32">
        <v>2242</v>
      </c>
      <c r="E26" s="32">
        <v>2501</v>
      </c>
      <c r="F26" s="33">
        <f t="shared" si="0"/>
        <v>4743</v>
      </c>
      <c r="G26" s="32">
        <v>704</v>
      </c>
      <c r="H26" s="32">
        <v>1038</v>
      </c>
      <c r="I26" s="33">
        <f t="shared" si="1"/>
        <v>1742</v>
      </c>
      <c r="J26" s="34">
        <f t="shared" si="2"/>
        <v>36.727809403331221</v>
      </c>
      <c r="K26" s="1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</row>
    <row r="27" spans="1:26" ht="15.75" customHeight="1">
      <c r="A27" s="30">
        <v>16</v>
      </c>
      <c r="B27" s="31">
        <f>'[1]11'!B24</f>
        <v>0</v>
      </c>
      <c r="C27" s="31" t="str">
        <f>'[1]11'!C24</f>
        <v>Ronowijayan</v>
      </c>
      <c r="D27" s="32">
        <v>2216</v>
      </c>
      <c r="E27" s="32">
        <v>2519</v>
      </c>
      <c r="F27" s="33">
        <f t="shared" si="0"/>
        <v>4735</v>
      </c>
      <c r="G27" s="32">
        <v>1497</v>
      </c>
      <c r="H27" s="32">
        <v>2312</v>
      </c>
      <c r="I27" s="33">
        <f t="shared" si="1"/>
        <v>3809</v>
      </c>
      <c r="J27" s="34">
        <f t="shared" si="2"/>
        <v>80.443505807814148</v>
      </c>
      <c r="K27" s="1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"/>
      <c r="Z27" s="3"/>
    </row>
    <row r="28" spans="1:26" ht="15.75" customHeight="1">
      <c r="A28" s="30">
        <v>17</v>
      </c>
      <c r="B28" s="31" t="str">
        <f>'[1]11'!B25</f>
        <v>Jetis</v>
      </c>
      <c r="C28" s="31" t="str">
        <f>'[1]11'!C25</f>
        <v>Jetis</v>
      </c>
      <c r="D28" s="32">
        <v>2953</v>
      </c>
      <c r="E28" s="32">
        <v>3337</v>
      </c>
      <c r="F28" s="33">
        <f t="shared" si="0"/>
        <v>6290</v>
      </c>
      <c r="G28" s="32">
        <v>1235</v>
      </c>
      <c r="H28" s="32">
        <v>2986</v>
      </c>
      <c r="I28" s="33">
        <f t="shared" si="1"/>
        <v>4221</v>
      </c>
      <c r="J28" s="34">
        <f t="shared" si="2"/>
        <v>67.106518282988873</v>
      </c>
      <c r="K28" s="1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</row>
    <row r="29" spans="1:26" ht="15.75" customHeight="1">
      <c r="A29" s="30">
        <v>18</v>
      </c>
      <c r="B29" s="31" t="str">
        <f>'[1]11'!B26</f>
        <v>Balong</v>
      </c>
      <c r="C29" s="31" t="str">
        <f>'[1]11'!C26</f>
        <v>Balong</v>
      </c>
      <c r="D29" s="32">
        <v>4406</v>
      </c>
      <c r="E29" s="32">
        <v>5106</v>
      </c>
      <c r="F29" s="33">
        <f t="shared" si="0"/>
        <v>9512</v>
      </c>
      <c r="G29" s="32">
        <v>2380</v>
      </c>
      <c r="H29" s="32">
        <v>3808</v>
      </c>
      <c r="I29" s="33">
        <f t="shared" si="1"/>
        <v>6188</v>
      </c>
      <c r="J29" s="34">
        <f t="shared" si="2"/>
        <v>65.054667788057188</v>
      </c>
      <c r="K29" s="1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15.75" customHeight="1">
      <c r="A30" s="30">
        <v>19</v>
      </c>
      <c r="B30" s="31" t="str">
        <f>'[1]11'!B27</f>
        <v>Kauman</v>
      </c>
      <c r="C30" s="31" t="str">
        <f>'[1]11'!C27</f>
        <v>Kauman</v>
      </c>
      <c r="D30" s="32">
        <v>3274</v>
      </c>
      <c r="E30" s="32">
        <v>3705</v>
      </c>
      <c r="F30" s="33">
        <f t="shared" si="0"/>
        <v>6979</v>
      </c>
      <c r="G30" s="32">
        <v>2527</v>
      </c>
      <c r="H30" s="32">
        <v>4142</v>
      </c>
      <c r="I30" s="33">
        <f t="shared" si="1"/>
        <v>6669</v>
      </c>
      <c r="J30" s="34">
        <f t="shared" si="2"/>
        <v>95.558102880068773</v>
      </c>
      <c r="K30" s="1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</row>
    <row r="31" spans="1:26" ht="15.75" customHeight="1">
      <c r="A31" s="30">
        <v>20</v>
      </c>
      <c r="B31" s="31">
        <f>'[1]11'!B28</f>
        <v>0</v>
      </c>
      <c r="C31" s="31" t="str">
        <f>'[1]11'!C28</f>
        <v>Ngrandu</v>
      </c>
      <c r="D31" s="32">
        <v>1091</v>
      </c>
      <c r="E31" s="32">
        <v>1244</v>
      </c>
      <c r="F31" s="33">
        <f t="shared" si="0"/>
        <v>2335</v>
      </c>
      <c r="G31" s="32">
        <v>993</v>
      </c>
      <c r="H31" s="32">
        <v>1293</v>
      </c>
      <c r="I31" s="33">
        <f t="shared" si="1"/>
        <v>2286</v>
      </c>
      <c r="J31" s="34">
        <f t="shared" si="2"/>
        <v>97.901498929336185</v>
      </c>
      <c r="K31" s="1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3"/>
    </row>
    <row r="32" spans="1:26" ht="15.75" customHeight="1">
      <c r="A32" s="30">
        <v>21</v>
      </c>
      <c r="B32" s="31" t="str">
        <f>'[1]11'!B29</f>
        <v>Jambon</v>
      </c>
      <c r="C32" s="31" t="str">
        <f>'[1]11'!C29</f>
        <v>Jambon</v>
      </c>
      <c r="D32" s="32">
        <v>4447</v>
      </c>
      <c r="E32" s="32">
        <v>4981</v>
      </c>
      <c r="F32" s="33">
        <f t="shared" si="0"/>
        <v>9428</v>
      </c>
      <c r="G32" s="32">
        <v>2405</v>
      </c>
      <c r="H32" s="32">
        <v>2726</v>
      </c>
      <c r="I32" s="33">
        <f t="shared" si="1"/>
        <v>5131</v>
      </c>
      <c r="J32" s="34">
        <f t="shared" si="2"/>
        <v>54.42299533305048</v>
      </c>
      <c r="K32" s="1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</row>
    <row r="33" spans="1:26" ht="15.75" customHeight="1">
      <c r="A33" s="30">
        <v>22</v>
      </c>
      <c r="B33" s="31" t="str">
        <f>'[1]11'!B30</f>
        <v>Badegan</v>
      </c>
      <c r="C33" s="31" t="str">
        <f>'[1]11'!C30</f>
        <v>Badegan</v>
      </c>
      <c r="D33" s="32">
        <v>3184</v>
      </c>
      <c r="E33" s="32">
        <v>3557</v>
      </c>
      <c r="F33" s="33">
        <f t="shared" si="0"/>
        <v>6741</v>
      </c>
      <c r="G33" s="32">
        <v>2442</v>
      </c>
      <c r="H33" s="32">
        <v>4215</v>
      </c>
      <c r="I33" s="33">
        <f t="shared" si="1"/>
        <v>6657</v>
      </c>
      <c r="J33" s="34">
        <f t="shared" si="2"/>
        <v>98.753894080996886</v>
      </c>
      <c r="K33" s="1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3"/>
    </row>
    <row r="34" spans="1:26" ht="15.75" customHeight="1">
      <c r="A34" s="30">
        <v>23</v>
      </c>
      <c r="B34" s="31" t="str">
        <f>'[1]11'!B31</f>
        <v>Sampung</v>
      </c>
      <c r="C34" s="31" t="str">
        <f>'[1]11'!C31</f>
        <v>Sampung</v>
      </c>
      <c r="D34" s="32">
        <v>2400</v>
      </c>
      <c r="E34" s="32">
        <v>2768</v>
      </c>
      <c r="F34" s="33">
        <f t="shared" si="0"/>
        <v>5168</v>
      </c>
      <c r="G34" s="32">
        <v>1578</v>
      </c>
      <c r="H34" s="32">
        <v>2578</v>
      </c>
      <c r="I34" s="33">
        <f t="shared" si="1"/>
        <v>4156</v>
      </c>
      <c r="J34" s="34">
        <f t="shared" si="2"/>
        <v>80.417956656346746</v>
      </c>
      <c r="K34" s="1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</row>
    <row r="35" spans="1:26" ht="15.75" customHeight="1">
      <c r="A35" s="30">
        <v>24</v>
      </c>
      <c r="B35" s="31">
        <f>'[1]11'!B32</f>
        <v>0</v>
      </c>
      <c r="C35" s="31" t="str">
        <f>'[1]11'!C32</f>
        <v>Kunti</v>
      </c>
      <c r="D35" s="32">
        <v>1325</v>
      </c>
      <c r="E35" s="32">
        <v>1483</v>
      </c>
      <c r="F35" s="33">
        <f t="shared" si="0"/>
        <v>2808</v>
      </c>
      <c r="G35" s="32">
        <v>671</v>
      </c>
      <c r="H35" s="32">
        <v>1235</v>
      </c>
      <c r="I35" s="33">
        <f t="shared" si="1"/>
        <v>1906</v>
      </c>
      <c r="J35" s="34">
        <f t="shared" si="2"/>
        <v>67.87749287749287</v>
      </c>
      <c r="K35" s="1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3"/>
    </row>
    <row r="36" spans="1:26" ht="15.75" customHeight="1">
      <c r="A36" s="30">
        <v>25</v>
      </c>
      <c r="B36" s="31" t="str">
        <f>'[1]11'!B33</f>
        <v>Sukorejo</v>
      </c>
      <c r="C36" s="31" t="str">
        <f>'[1]11'!C33</f>
        <v>Sukorejo</v>
      </c>
      <c r="D36" s="32">
        <v>5446</v>
      </c>
      <c r="E36" s="32">
        <v>6203</v>
      </c>
      <c r="F36" s="33">
        <f t="shared" si="0"/>
        <v>11649</v>
      </c>
      <c r="G36" s="32">
        <v>5440</v>
      </c>
      <c r="H36" s="32">
        <v>6197</v>
      </c>
      <c r="I36" s="33">
        <f t="shared" si="1"/>
        <v>11637</v>
      </c>
      <c r="J36" s="34">
        <f t="shared" si="2"/>
        <v>99.896986865825383</v>
      </c>
      <c r="K36" s="1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</row>
    <row r="37" spans="1:26" ht="15.75" customHeight="1">
      <c r="A37" s="30">
        <v>26</v>
      </c>
      <c r="B37" s="31" t="str">
        <f>'[1]11'!B34</f>
        <v>Ponorogo</v>
      </c>
      <c r="C37" s="31" t="str">
        <f>'[1]11'!C34</f>
        <v>Po. Utara</v>
      </c>
      <c r="D37" s="32">
        <v>3708</v>
      </c>
      <c r="E37" s="32">
        <v>4215</v>
      </c>
      <c r="F37" s="33">
        <f t="shared" si="0"/>
        <v>7923</v>
      </c>
      <c r="G37" s="32">
        <v>2952</v>
      </c>
      <c r="H37" s="32">
        <v>3928</v>
      </c>
      <c r="I37" s="33">
        <f t="shared" si="1"/>
        <v>6880</v>
      </c>
      <c r="J37" s="34">
        <f t="shared" si="2"/>
        <v>86.835794522276913</v>
      </c>
      <c r="K37" s="1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3"/>
    </row>
    <row r="38" spans="1:26" ht="15.75" customHeight="1">
      <c r="A38" s="30">
        <v>27</v>
      </c>
      <c r="B38" s="31">
        <f>'[1]11'!B35</f>
        <v>0</v>
      </c>
      <c r="C38" s="31" t="str">
        <f>'[1]11'!C35</f>
        <v>Po. Selatan</v>
      </c>
      <c r="D38" s="32">
        <v>3362</v>
      </c>
      <c r="E38" s="32">
        <v>3801</v>
      </c>
      <c r="F38" s="33">
        <f t="shared" si="0"/>
        <v>7163</v>
      </c>
      <c r="G38" s="32">
        <v>2487</v>
      </c>
      <c r="H38" s="32">
        <v>3666</v>
      </c>
      <c r="I38" s="33">
        <f t="shared" si="1"/>
        <v>6153</v>
      </c>
      <c r="J38" s="34">
        <f t="shared" si="2"/>
        <v>85.899762669272647</v>
      </c>
      <c r="K38" s="1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</row>
    <row r="39" spans="1:26" ht="15.75" customHeight="1">
      <c r="A39" s="30">
        <v>28</v>
      </c>
      <c r="B39" s="31" t="str">
        <f>'[1]11'!B36</f>
        <v>Babadan</v>
      </c>
      <c r="C39" s="31" t="str">
        <f>'[1]11'!C36</f>
        <v>Babadan</v>
      </c>
      <c r="D39" s="32">
        <v>3749</v>
      </c>
      <c r="E39" s="32">
        <v>4243</v>
      </c>
      <c r="F39" s="33">
        <f t="shared" si="0"/>
        <v>7992</v>
      </c>
      <c r="G39" s="32">
        <v>866</v>
      </c>
      <c r="H39" s="32">
        <v>4204</v>
      </c>
      <c r="I39" s="33">
        <f t="shared" si="1"/>
        <v>5070</v>
      </c>
      <c r="J39" s="34">
        <f t="shared" si="2"/>
        <v>63.438438438438439</v>
      </c>
      <c r="K39" s="1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3"/>
    </row>
    <row r="40" spans="1:26" ht="15.75" customHeight="1">
      <c r="A40" s="30">
        <v>29</v>
      </c>
      <c r="B40" s="31">
        <f>'[1]11'!B37</f>
        <v>0</v>
      </c>
      <c r="C40" s="31" t="str">
        <f>'[1]11'!C37</f>
        <v>Sukosari</v>
      </c>
      <c r="D40" s="32">
        <v>2744</v>
      </c>
      <c r="E40" s="32">
        <v>3117</v>
      </c>
      <c r="F40" s="33">
        <f t="shared" si="0"/>
        <v>5861</v>
      </c>
      <c r="G40" s="32">
        <v>1014</v>
      </c>
      <c r="H40" s="32">
        <v>1897</v>
      </c>
      <c r="I40" s="33">
        <f t="shared" si="1"/>
        <v>2911</v>
      </c>
      <c r="J40" s="34">
        <f t="shared" si="2"/>
        <v>49.667292270943527</v>
      </c>
      <c r="K40" s="1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</row>
    <row r="41" spans="1:26" ht="15.75" customHeight="1">
      <c r="A41" s="30">
        <v>30</v>
      </c>
      <c r="B41" s="31" t="str">
        <f>'[1]11'!B38</f>
        <v>Jenangan</v>
      </c>
      <c r="C41" s="31" t="str">
        <f>'[1]11'!C38</f>
        <v>Jenangan</v>
      </c>
      <c r="D41" s="32">
        <v>3558</v>
      </c>
      <c r="E41" s="32">
        <v>4037</v>
      </c>
      <c r="F41" s="33">
        <f t="shared" si="0"/>
        <v>7595</v>
      </c>
      <c r="G41" s="32">
        <v>2560</v>
      </c>
      <c r="H41" s="32">
        <v>3900</v>
      </c>
      <c r="I41" s="33">
        <f t="shared" si="1"/>
        <v>6460</v>
      </c>
      <c r="J41" s="34">
        <f t="shared" si="2"/>
        <v>85.055957867017767</v>
      </c>
      <c r="K41" s="1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3"/>
    </row>
    <row r="42" spans="1:26" ht="15.75" customHeight="1">
      <c r="A42" s="30">
        <v>31</v>
      </c>
      <c r="B42" s="31">
        <f>'[1]11'!B39</f>
        <v>0</v>
      </c>
      <c r="C42" s="31" t="str">
        <f>'[1]11'!C39</f>
        <v>Setono</v>
      </c>
      <c r="D42" s="32">
        <v>2162</v>
      </c>
      <c r="E42" s="32">
        <v>2471</v>
      </c>
      <c r="F42" s="33">
        <f t="shared" si="0"/>
        <v>4633</v>
      </c>
      <c r="G42" s="32">
        <v>1827</v>
      </c>
      <c r="H42" s="32">
        <v>2269</v>
      </c>
      <c r="I42" s="33">
        <f t="shared" si="1"/>
        <v>4096</v>
      </c>
      <c r="J42" s="34">
        <f t="shared" si="2"/>
        <v>88.409238074681625</v>
      </c>
      <c r="K42" s="1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</row>
    <row r="43" spans="1:26" ht="15.75" customHeight="1">
      <c r="A43" s="30">
        <v>32</v>
      </c>
      <c r="B43" s="31" t="str">
        <f>'[1]11'!B40</f>
        <v>Ngebel</v>
      </c>
      <c r="C43" s="31" t="str">
        <f>'[1]11'!C40</f>
        <v>Ngebel</v>
      </c>
      <c r="D43" s="32">
        <v>2010</v>
      </c>
      <c r="E43" s="32">
        <v>2249</v>
      </c>
      <c r="F43" s="33">
        <f t="shared" si="0"/>
        <v>4259</v>
      </c>
      <c r="G43" s="32">
        <v>983</v>
      </c>
      <c r="H43" s="32">
        <v>1283</v>
      </c>
      <c r="I43" s="33">
        <f t="shared" si="1"/>
        <v>2266</v>
      </c>
      <c r="J43" s="34">
        <f t="shared" si="2"/>
        <v>53.204977694294428</v>
      </c>
      <c r="K43" s="1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3"/>
    </row>
    <row r="44" spans="1:26" ht="18" customHeight="1" thickBot="1">
      <c r="A44" s="35" t="s">
        <v>14</v>
      </c>
      <c r="B44" s="36"/>
      <c r="C44" s="37"/>
      <c r="D44" s="38">
        <f t="shared" ref="D44:H44" si="3">SUM(D12:D43)</f>
        <v>89586</v>
      </c>
      <c r="E44" s="38">
        <f t="shared" si="3"/>
        <v>101484</v>
      </c>
      <c r="F44" s="38">
        <f t="shared" si="3"/>
        <v>191070</v>
      </c>
      <c r="G44" s="38">
        <f t="shared" si="3"/>
        <v>61761</v>
      </c>
      <c r="H44" s="38">
        <f t="shared" si="3"/>
        <v>90241</v>
      </c>
      <c r="I44" s="38">
        <f t="shared" si="1"/>
        <v>152002</v>
      </c>
      <c r="J44" s="39">
        <f t="shared" si="2"/>
        <v>79.55304338724028</v>
      </c>
      <c r="K44" s="1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</row>
    <row r="45" spans="1:26" ht="15.7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</row>
    <row r="46" spans="1:26" ht="15.75" customHeight="1">
      <c r="A46" s="2" t="s">
        <v>15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3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3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3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3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3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3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3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3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3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3"/>
    </row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:J3"/>
    <mergeCell ref="A7:A10"/>
    <mergeCell ref="B7:B10"/>
    <mergeCell ref="C7:C10"/>
    <mergeCell ref="D7:J8"/>
    <mergeCell ref="D9:F9"/>
    <mergeCell ref="G9:J9"/>
  </mergeCells>
  <printOptions horizontalCentered="1"/>
  <pageMargins left="1.7" right="0.9" top="1.1499999999999999" bottom="0.9" header="0" footer="0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2026-05-22T21:57:19Z</cp:lastPrinted>
  <dcterms:created xsi:type="dcterms:W3CDTF">2026-05-22T21:57:09Z</dcterms:created>
  <dcterms:modified xsi:type="dcterms:W3CDTF">2026-05-22T21:58:20Z</dcterms:modified>
</cp:coreProperties>
</file>