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46DC02BA-EF5C-4329-9906-7DA98D9B5151}" xr6:coauthVersionLast="47" xr6:coauthVersionMax="47" xr10:uidLastSave="{00000000-0000-0000-0000-000000000000}"/>
  <bookViews>
    <workbookView xWindow="-120" yWindow="-120" windowWidth="20730" windowHeight="11040" xr2:uid="{B4E0C99A-C894-45CC-A95B-D7D5532AFF32}"/>
  </bookViews>
  <sheets>
    <sheet name="14. Perawat Bidan" sheetId="1" r:id="rId1"/>
  </sheets>
  <externalReferences>
    <externalReference r:id="rId2"/>
  </externalReferences>
  <definedNames>
    <definedName name="_xlnm.Print_Area" localSheetId="0">'14. Perawat Bidan'!$A$1:$F$77</definedName>
    <definedName name="Z_292D246C_5048_11D6_9411_0000212D0BAF_.wvu.PrintArea" localSheetId="0">'14. Perawat Bidan'!$A$1:$N$53</definedName>
    <definedName name="Z_730E2C64_B2C1_434F_B758_04E2943FA20D_.wvu.PrintArea" localSheetId="0">'14. Perawat Bidan'!$A$1:$N$53</definedName>
    <definedName name="Z_93528372_5BA8_11D6_9411_0000212D0BAF_.wvu.PrintArea" localSheetId="0">'14. Perawat Bidan'!$A$1:$N$53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E73" i="1"/>
  <c r="E72" i="1"/>
  <c r="F70" i="1"/>
  <c r="D70" i="1"/>
  <c r="E70" i="1" s="1"/>
  <c r="C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F52" i="1"/>
  <c r="D52" i="1"/>
  <c r="C52" i="1"/>
  <c r="E52" i="1" s="1"/>
  <c r="E51" i="1"/>
  <c r="E50" i="1"/>
  <c r="E49" i="1"/>
  <c r="E48" i="1"/>
  <c r="E47" i="1"/>
  <c r="E46" i="1"/>
  <c r="E45" i="1"/>
  <c r="E44" i="1"/>
  <c r="F42" i="1"/>
  <c r="F71" i="1" s="1"/>
  <c r="D42" i="1"/>
  <c r="E42" i="1" s="1"/>
  <c r="C42" i="1"/>
  <c r="C71" i="1" s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B11" i="1"/>
  <c r="D5" i="1"/>
  <c r="C5" i="1"/>
  <c r="D4" i="1"/>
  <c r="C4" i="1"/>
  <c r="E71" i="1" l="1"/>
  <c r="D71" i="1"/>
</calcChain>
</file>

<file path=xl/sharedStrings.xml><?xml version="1.0" encoding="utf-8"?>
<sst xmlns="http://schemas.openxmlformats.org/spreadsheetml/2006/main" count="48" uniqueCount="48">
  <si>
    <t>TABEL  14</t>
  </si>
  <si>
    <t>JUMLAH TENAGA TENAGA KEPERAWATAN DAN TENAGA KEBIDANAN DI FASILITAS KESEHATAN</t>
  </si>
  <si>
    <t>NO</t>
  </si>
  <si>
    <t>UNIT KERJA</t>
  </si>
  <si>
    <t>TENAGA KEPERAWATAN</t>
  </si>
  <si>
    <t>TENAGA KEBIDANAN</t>
  </si>
  <si>
    <t>L</t>
  </si>
  <si>
    <t>P</t>
  </si>
  <si>
    <t>L+P</t>
  </si>
  <si>
    <t>A</t>
  </si>
  <si>
    <t>PUSKESMAS</t>
  </si>
  <si>
    <t>TOTAL PUSKESMAS</t>
  </si>
  <si>
    <t>B</t>
  </si>
  <si>
    <t>RUMAH SAKIT</t>
  </si>
  <si>
    <t>RSUD Dr. Harjono S.</t>
  </si>
  <si>
    <t>RSUD Bantarangin</t>
  </si>
  <si>
    <t>RSU 'Aisyiyah Ponorogo</t>
  </si>
  <si>
    <t>RSU Darmayu Ponorogo</t>
  </si>
  <si>
    <t>RSU Muslimat</t>
  </si>
  <si>
    <t>RSU Muhammadiyah</t>
  </si>
  <si>
    <t>RSU Griya Waluya</t>
  </si>
  <si>
    <t>RSU Yasyfin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</si>
  <si>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</si>
  <si>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</si>
  <si>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</si>
  <si>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</si>
  <si>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</si>
  <si>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</si>
  <si>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</si>
  <si>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</si>
  <si>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</si>
  <si>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</si>
  <si>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</si>
  <si>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</si>
  <si>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</si>
  <si>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</si>
  <si>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</si>
  <si>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</si>
  <si>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</si>
  <si>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</si>
  <si>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</si>
  <si>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</si>
  <si>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</si>
  <si>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</si>
  <si>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</si>
  <si>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Sumber: Bidang SDK</t>
  </si>
  <si>
    <t>Keterangan : - Tenaga kesehatan termasuk yang memiliki ijazah pasca sarjana dan doktor</t>
  </si>
  <si>
    <t xml:space="preserve">a. Pada perhitungan jumlah rasio di tingkat kabupaten/kota terhitung berdasarkan STR yang memberikan pelayanan kesehatan di fasilitas kesehatan, baik di Puskesmas, Rumah Sakit, dan sarana pelayanan kesehatan lain di suatu wilayah per 100.000 penduduk.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</si>
</sst>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12"/>
      <color theme="1"/>
      <name val="Arial"/>
    </font>
    <font>
      <sz val="12"/>
      <color rgb="FF000000"/>
      <name val="Arial"/>
    </font>
    <font>
      <sz val="12"/>
      <color rgb="FFFF0000"/>
      <name val="Arial"/>
    </font>
    <font>
      <b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/>
    <xf numFmtId="2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5" fillId="2" borderId="7" xfId="0" applyFont="1" applyFill="1" applyBorder="1"/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3" fillId="0" borderId="11" xfId="0" applyFont="1" applyBorder="1"/>
    <xf numFmtId="3" fontId="1" fillId="0" borderId="7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Ngrayun</v>
          </cell>
        </row>
        <row r="10">
          <cell r="C10" t="str">
            <v>Slahung</v>
          </cell>
        </row>
        <row r="11">
          <cell r="C11" t="str">
            <v>Nailan</v>
          </cell>
        </row>
        <row r="12">
          <cell r="C12" t="str">
            <v>Bungkal</v>
          </cell>
        </row>
        <row r="13">
          <cell r="C13" t="str">
            <v>Sambit</v>
          </cell>
        </row>
        <row r="14">
          <cell r="C14" t="str">
            <v>Wringinanom</v>
          </cell>
        </row>
        <row r="15">
          <cell r="C15" t="str">
            <v>Sawoo</v>
          </cell>
        </row>
        <row r="16">
          <cell r="C16" t="str">
            <v>Bondrang</v>
          </cell>
        </row>
        <row r="17">
          <cell r="C17" t="str">
            <v>Sooko</v>
          </cell>
        </row>
        <row r="18">
          <cell r="C18" t="str">
            <v>Pudak</v>
          </cell>
        </row>
        <row r="19">
          <cell r="C19" t="str">
            <v>Pulung</v>
          </cell>
        </row>
        <row r="20">
          <cell r="C20" t="str">
            <v>Kesugihan</v>
          </cell>
        </row>
        <row r="21">
          <cell r="C21" t="str">
            <v>Mlarak</v>
          </cell>
        </row>
        <row r="22">
          <cell r="C22" t="str">
            <v>Siman</v>
          </cell>
        </row>
        <row r="23">
          <cell r="C23" t="str">
            <v>Ronowijayan</v>
          </cell>
        </row>
        <row r="24">
          <cell r="C24" t="str">
            <v>Jetis</v>
          </cell>
        </row>
        <row r="25">
          <cell r="C25" t="str">
            <v>Balong</v>
          </cell>
        </row>
        <row r="26">
          <cell r="C26" t="str">
            <v>Kauman</v>
          </cell>
        </row>
        <row r="27">
          <cell r="C27" t="str">
            <v>Ngrandu</v>
          </cell>
        </row>
        <row r="28">
          <cell r="C28" t="str">
            <v>Jambon</v>
          </cell>
        </row>
        <row r="29">
          <cell r="C29" t="str">
            <v>Badegan</v>
          </cell>
        </row>
        <row r="30">
          <cell r="C30" t="str">
            <v>Sampung</v>
          </cell>
        </row>
        <row r="31">
          <cell r="C31" t="str">
            <v>Kunti</v>
          </cell>
        </row>
        <row r="32">
          <cell r="C32" t="str">
            <v>Sukorejo</v>
          </cell>
        </row>
        <row r="33">
          <cell r="C33" t="str">
            <v>Po. Utara</v>
          </cell>
        </row>
        <row r="34">
          <cell r="C34" t="str">
            <v>Po. Selatan</v>
          </cell>
        </row>
        <row r="35">
          <cell r="C35" t="str">
            <v>Babadan</v>
          </cell>
        </row>
        <row r="36">
          <cell r="C36" t="str">
            <v>Sukosari</v>
          </cell>
        </row>
        <row r="37">
          <cell r="C37" t="str">
            <v>Jenangan</v>
          </cell>
        </row>
        <row r="38">
          <cell r="C38" t="str">
            <v>Setono</v>
          </cell>
        </row>
        <row r="39"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631F8-2785-4FAB-871F-AD28324F5062}">
  <sheetPr>
    <pageSetUpPr fitToPage="1"/>
  </sheetPr>
  <dimension ref="A1:Z1002"/>
  <sheetViews>
    <sheetView tabSelected="1" zoomScaleNormal="100" workbookViewId="0">
      <selection activeCell="I68" sqref="I68"/>
    </sheetView>
  </sheetViews>
  <sheetFormatPr defaultColWidth="14.42578125" defaultRowHeight="15" customHeight="1"/>
  <cols>
    <col min="1" max="1" width="5.7109375" customWidth="1"/>
    <col min="2" max="2" width="40.28515625" customWidth="1"/>
    <col min="3" max="6" width="17.7109375" customWidth="1"/>
    <col min="7" max="9" width="12.7109375" customWidth="1"/>
    <col min="10" max="12" width="12.28515625" customWidth="1"/>
    <col min="13" max="14" width="8.7109375" customWidth="1"/>
    <col min="15" max="26" width="9.14062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" t="s">
        <v>1</v>
      </c>
      <c r="B3" s="4"/>
      <c r="C3" s="4"/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5"/>
      <c r="B4" s="5"/>
      <c r="C4" s="6" t="str">
        <f>'[1]1. Luas Wilayah'!E5</f>
        <v>KABUPATEN</v>
      </c>
      <c r="D4" s="7" t="str">
        <f>'[1]1. Luas Wilayah'!$F$5</f>
        <v>PONOROGO</v>
      </c>
      <c r="E4" s="5"/>
      <c r="F4" s="5"/>
      <c r="G4" s="8"/>
      <c r="H4" s="8"/>
      <c r="I4" s="9"/>
      <c r="J4" s="9"/>
      <c r="K4" s="9"/>
      <c r="L4" s="9"/>
      <c r="M4" s="9"/>
      <c r="N4" s="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5"/>
      <c r="B5" s="5"/>
      <c r="C5" s="6" t="str">
        <f>'[1]1. Luas Wilayah'!E6</f>
        <v>TAHUN</v>
      </c>
      <c r="D5" s="7">
        <f>'[1]1. Luas Wilayah'!$F$6</f>
        <v>2024</v>
      </c>
      <c r="E5" s="5"/>
      <c r="F5" s="5"/>
      <c r="G5" s="8"/>
      <c r="H5" s="8"/>
      <c r="I5" s="9"/>
      <c r="J5" s="9"/>
      <c r="K5" s="9"/>
      <c r="L5" s="9"/>
      <c r="M5" s="9"/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>
      <c r="A7" s="10" t="s">
        <v>2</v>
      </c>
      <c r="B7" s="10" t="s">
        <v>3</v>
      </c>
      <c r="C7" s="11" t="s">
        <v>4</v>
      </c>
      <c r="D7" s="12"/>
      <c r="E7" s="13"/>
      <c r="F7" s="14" t="s">
        <v>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15"/>
      <c r="B8" s="15"/>
      <c r="C8" s="16" t="s">
        <v>6</v>
      </c>
      <c r="D8" s="16" t="s">
        <v>7</v>
      </c>
      <c r="E8" s="16" t="s">
        <v>8</v>
      </c>
      <c r="F8" s="15"/>
      <c r="G8" s="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9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customHeight="1">
      <c r="A10" s="22" t="s">
        <v>9</v>
      </c>
      <c r="B10" s="23" t="s">
        <v>10</v>
      </c>
      <c r="C10" s="24"/>
      <c r="D10" s="24"/>
      <c r="E10" s="25"/>
      <c r="F10" s="25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>
      <c r="A11" s="26">
        <v>1</v>
      </c>
      <c r="B11" s="27" t="str">
        <f>'[1]9. Ketersediaan Obat'!C9</f>
        <v>Ngrayun</v>
      </c>
      <c r="C11" s="28">
        <v>15</v>
      </c>
      <c r="D11" s="29">
        <v>8</v>
      </c>
      <c r="E11" s="30">
        <f t="shared" ref="E11:E42" si="0">SUM(C11:D11)</f>
        <v>23</v>
      </c>
      <c r="F11" s="28">
        <v>16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26">
        <v>2</v>
      </c>
      <c r="B12" s="27" t="str">
        <f>'[1]9. Ketersediaan Obat'!C10</f>
        <v>Slahung</v>
      </c>
      <c r="C12" s="31">
        <v>7</v>
      </c>
      <c r="D12" s="32">
        <v>13</v>
      </c>
      <c r="E12" s="30">
        <f t="shared" si="0"/>
        <v>20</v>
      </c>
      <c r="F12" s="31">
        <v>19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26">
        <v>3</v>
      </c>
      <c r="B13" s="27" t="str">
        <f>'[1]9. Ketersediaan Obat'!C11</f>
        <v>Nailan</v>
      </c>
      <c r="C13" s="31">
        <v>4</v>
      </c>
      <c r="D13" s="32">
        <v>14</v>
      </c>
      <c r="E13" s="30">
        <f t="shared" si="0"/>
        <v>18</v>
      </c>
      <c r="F13" s="31">
        <v>17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26">
        <v>4</v>
      </c>
      <c r="B14" s="27" t="str">
        <f>'[1]9. Ketersediaan Obat'!C12</f>
        <v>Bungkal</v>
      </c>
      <c r="C14" s="31">
        <v>2</v>
      </c>
      <c r="D14" s="32">
        <v>15</v>
      </c>
      <c r="E14" s="30">
        <f t="shared" si="0"/>
        <v>17</v>
      </c>
      <c r="F14" s="31">
        <v>21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6">
        <v>5</v>
      </c>
      <c r="B15" s="27" t="str">
        <f>'[1]9. Ketersediaan Obat'!C13</f>
        <v>Sambit</v>
      </c>
      <c r="C15" s="31">
        <v>5</v>
      </c>
      <c r="D15" s="32">
        <v>11</v>
      </c>
      <c r="E15" s="30">
        <f t="shared" si="0"/>
        <v>16</v>
      </c>
      <c r="F15" s="31"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6">
        <v>6</v>
      </c>
      <c r="B16" s="27" t="str">
        <f>'[1]9. Ketersediaan Obat'!C14</f>
        <v>Wringinanom</v>
      </c>
      <c r="C16" s="31">
        <v>6</v>
      </c>
      <c r="D16" s="32">
        <v>4</v>
      </c>
      <c r="E16" s="30">
        <f t="shared" si="0"/>
        <v>10</v>
      </c>
      <c r="F16" s="31">
        <v>11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26">
        <v>7</v>
      </c>
      <c r="B17" s="27" t="str">
        <f>'[1]9. Ketersediaan Obat'!C15</f>
        <v>Sawoo</v>
      </c>
      <c r="C17" s="31">
        <v>10</v>
      </c>
      <c r="D17" s="32">
        <v>12</v>
      </c>
      <c r="E17" s="30">
        <f t="shared" si="0"/>
        <v>22</v>
      </c>
      <c r="F17" s="31">
        <v>22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26">
        <v>8</v>
      </c>
      <c r="B18" s="27" t="str">
        <f>'[1]9. Ketersediaan Obat'!C16</f>
        <v>Bondrang</v>
      </c>
      <c r="C18" s="31">
        <v>2</v>
      </c>
      <c r="D18" s="32">
        <v>5</v>
      </c>
      <c r="E18" s="30">
        <f t="shared" si="0"/>
        <v>7</v>
      </c>
      <c r="F18" s="31">
        <v>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26">
        <v>9</v>
      </c>
      <c r="B19" s="27" t="str">
        <f>'[1]9. Ketersediaan Obat'!C17</f>
        <v>Sooko</v>
      </c>
      <c r="C19" s="31">
        <v>4</v>
      </c>
      <c r="D19" s="32">
        <v>14</v>
      </c>
      <c r="E19" s="30">
        <f t="shared" si="0"/>
        <v>18</v>
      </c>
      <c r="F19" s="31">
        <v>11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26">
        <v>10</v>
      </c>
      <c r="B20" s="27" t="str">
        <f>'[1]9. Ketersediaan Obat'!C18</f>
        <v>Pudak</v>
      </c>
      <c r="C20" s="31">
        <v>5</v>
      </c>
      <c r="D20" s="32">
        <v>7</v>
      </c>
      <c r="E20" s="30">
        <f t="shared" si="0"/>
        <v>12</v>
      </c>
      <c r="F20" s="31">
        <v>10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26">
        <v>11</v>
      </c>
      <c r="B21" s="27" t="str">
        <f>'[1]9. Ketersediaan Obat'!C19</f>
        <v>Pulung</v>
      </c>
      <c r="C21" s="31">
        <v>10</v>
      </c>
      <c r="D21" s="32">
        <v>11</v>
      </c>
      <c r="E21" s="30">
        <f t="shared" si="0"/>
        <v>21</v>
      </c>
      <c r="F21" s="31">
        <v>19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26">
        <v>12</v>
      </c>
      <c r="B22" s="27" t="str">
        <f>'[1]9. Ketersediaan Obat'!C20</f>
        <v>Kesugihan</v>
      </c>
      <c r="C22" s="31">
        <v>6</v>
      </c>
      <c r="D22" s="32">
        <v>3</v>
      </c>
      <c r="E22" s="30">
        <f t="shared" si="0"/>
        <v>9</v>
      </c>
      <c r="F22" s="31">
        <v>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26">
        <v>13</v>
      </c>
      <c r="B23" s="27" t="str">
        <f>'[1]9. Ketersediaan Obat'!C21</f>
        <v>Mlarak</v>
      </c>
      <c r="C23" s="31">
        <v>3</v>
      </c>
      <c r="D23" s="32">
        <v>12</v>
      </c>
      <c r="E23" s="30">
        <f t="shared" si="0"/>
        <v>15</v>
      </c>
      <c r="F23" s="31">
        <v>20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26">
        <v>14</v>
      </c>
      <c r="B24" s="27" t="str">
        <f>'[1]9. Ketersediaan Obat'!C22</f>
        <v>Siman</v>
      </c>
      <c r="C24" s="31">
        <v>5</v>
      </c>
      <c r="D24" s="32">
        <v>7</v>
      </c>
      <c r="E24" s="30">
        <f t="shared" si="0"/>
        <v>12</v>
      </c>
      <c r="F24" s="31">
        <v>12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26">
        <v>15</v>
      </c>
      <c r="B25" s="27" t="str">
        <f>'[1]9. Ketersediaan Obat'!C23</f>
        <v>Ronowijayan</v>
      </c>
      <c r="C25" s="31">
        <v>0</v>
      </c>
      <c r="D25" s="32">
        <v>8</v>
      </c>
      <c r="E25" s="30">
        <f t="shared" si="0"/>
        <v>8</v>
      </c>
      <c r="F25" s="31">
        <v>13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26">
        <v>16</v>
      </c>
      <c r="B26" s="27" t="str">
        <f>'[1]9. Ketersediaan Obat'!C24</f>
        <v>Jetis</v>
      </c>
      <c r="C26" s="31">
        <v>3</v>
      </c>
      <c r="D26" s="32">
        <v>22</v>
      </c>
      <c r="E26" s="30">
        <f t="shared" si="0"/>
        <v>25</v>
      </c>
      <c r="F26" s="31">
        <v>15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26">
        <v>17</v>
      </c>
      <c r="B27" s="27" t="str">
        <f>'[1]9. Ketersediaan Obat'!C25</f>
        <v>Balong</v>
      </c>
      <c r="C27" s="31">
        <v>4</v>
      </c>
      <c r="D27" s="32">
        <v>15</v>
      </c>
      <c r="E27" s="30">
        <f t="shared" si="0"/>
        <v>19</v>
      </c>
      <c r="F27" s="31">
        <v>27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26">
        <v>18</v>
      </c>
      <c r="B28" s="27" t="str">
        <f>'[1]9. Ketersediaan Obat'!C26</f>
        <v>Kauman</v>
      </c>
      <c r="C28" s="31">
        <v>7</v>
      </c>
      <c r="D28" s="32">
        <v>11</v>
      </c>
      <c r="E28" s="30">
        <f t="shared" si="0"/>
        <v>18</v>
      </c>
      <c r="F28" s="31">
        <v>16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26">
        <v>19</v>
      </c>
      <c r="B29" s="27" t="str">
        <f>'[1]9. Ketersediaan Obat'!C27</f>
        <v>Ngrandu</v>
      </c>
      <c r="C29" s="31">
        <v>4</v>
      </c>
      <c r="D29" s="32">
        <v>7</v>
      </c>
      <c r="E29" s="30">
        <f t="shared" si="0"/>
        <v>11</v>
      </c>
      <c r="F29" s="31">
        <v>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26">
        <v>20</v>
      </c>
      <c r="B30" s="27" t="str">
        <f>'[1]9. Ketersediaan Obat'!C28</f>
        <v>Jambon</v>
      </c>
      <c r="C30" s="31">
        <v>6</v>
      </c>
      <c r="D30" s="32">
        <v>17</v>
      </c>
      <c r="E30" s="30">
        <f t="shared" si="0"/>
        <v>23</v>
      </c>
      <c r="F30" s="31">
        <v>26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26">
        <v>21</v>
      </c>
      <c r="B31" s="27" t="str">
        <f>'[1]9. Ketersediaan Obat'!C29</f>
        <v>Badegan</v>
      </c>
      <c r="C31" s="31">
        <v>9</v>
      </c>
      <c r="D31" s="32">
        <v>13</v>
      </c>
      <c r="E31" s="30">
        <f t="shared" si="0"/>
        <v>22</v>
      </c>
      <c r="F31" s="31">
        <v>17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>
      <c r="A32" s="26">
        <v>22</v>
      </c>
      <c r="B32" s="27" t="str">
        <f>'[1]9. Ketersediaan Obat'!C30</f>
        <v>Sampung</v>
      </c>
      <c r="C32" s="31">
        <v>3</v>
      </c>
      <c r="D32" s="32">
        <v>6</v>
      </c>
      <c r="E32" s="30">
        <f t="shared" si="0"/>
        <v>9</v>
      </c>
      <c r="F32" s="31">
        <v>11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26">
        <v>23</v>
      </c>
      <c r="B33" s="27" t="str">
        <f>'[1]9. Ketersediaan Obat'!C31</f>
        <v>Kunti</v>
      </c>
      <c r="C33" s="31">
        <v>4</v>
      </c>
      <c r="D33" s="32">
        <v>5</v>
      </c>
      <c r="E33" s="30">
        <f t="shared" si="0"/>
        <v>9</v>
      </c>
      <c r="F33" s="31">
        <v>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26">
        <v>24</v>
      </c>
      <c r="B34" s="27" t="str">
        <f>'[1]9. Ketersediaan Obat'!C32</f>
        <v>Sukorejo</v>
      </c>
      <c r="C34" s="31">
        <v>5</v>
      </c>
      <c r="D34" s="32">
        <v>10</v>
      </c>
      <c r="E34" s="30">
        <f t="shared" si="0"/>
        <v>15</v>
      </c>
      <c r="F34" s="31">
        <v>21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26">
        <v>25</v>
      </c>
      <c r="B35" s="27" t="str">
        <f>'[1]9. Ketersediaan Obat'!C33</f>
        <v>Po. Utara</v>
      </c>
      <c r="C35" s="31">
        <v>4</v>
      </c>
      <c r="D35" s="32">
        <v>5</v>
      </c>
      <c r="E35" s="30">
        <f t="shared" si="0"/>
        <v>9</v>
      </c>
      <c r="F35" s="31">
        <v>16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26">
        <v>26</v>
      </c>
      <c r="B36" s="27" t="str">
        <f>'[1]9. Ketersediaan Obat'!C34</f>
        <v>Po. Selatan</v>
      </c>
      <c r="C36" s="31">
        <v>1</v>
      </c>
      <c r="D36" s="32">
        <v>6</v>
      </c>
      <c r="E36" s="30">
        <f t="shared" si="0"/>
        <v>7</v>
      </c>
      <c r="F36" s="31">
        <v>15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26">
        <v>27</v>
      </c>
      <c r="B37" s="27" t="str">
        <f>'[1]9. Ketersediaan Obat'!C35</f>
        <v>Babadan</v>
      </c>
      <c r="C37" s="31">
        <v>4</v>
      </c>
      <c r="D37" s="32">
        <v>14</v>
      </c>
      <c r="E37" s="30">
        <f t="shared" si="0"/>
        <v>18</v>
      </c>
      <c r="F37" s="31">
        <v>16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26">
        <v>28</v>
      </c>
      <c r="B38" s="27" t="str">
        <f>'[1]9. Ketersediaan Obat'!C36</f>
        <v>Sukosari</v>
      </c>
      <c r="C38" s="31">
        <v>3</v>
      </c>
      <c r="D38" s="32">
        <v>10</v>
      </c>
      <c r="E38" s="30">
        <f t="shared" si="0"/>
        <v>13</v>
      </c>
      <c r="F38" s="31">
        <v>12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6">
        <v>29</v>
      </c>
      <c r="B39" s="27" t="str">
        <f>'[1]9. Ketersediaan Obat'!C37</f>
        <v>Jenangan</v>
      </c>
      <c r="C39" s="31">
        <v>11</v>
      </c>
      <c r="D39" s="32">
        <v>16</v>
      </c>
      <c r="E39" s="30">
        <f t="shared" si="0"/>
        <v>27</v>
      </c>
      <c r="F39" s="31">
        <v>16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26">
        <v>30</v>
      </c>
      <c r="B40" s="27" t="str">
        <f>'[1]9. Ketersediaan Obat'!C38</f>
        <v>Setono</v>
      </c>
      <c r="C40" s="31">
        <v>5</v>
      </c>
      <c r="D40" s="32">
        <v>10</v>
      </c>
      <c r="E40" s="30">
        <f t="shared" si="0"/>
        <v>15</v>
      </c>
      <c r="F40" s="31">
        <v>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26">
        <v>31</v>
      </c>
      <c r="B41" s="27" t="str">
        <f>'[1]9. Ketersediaan Obat'!C39</f>
        <v>Ngebel</v>
      </c>
      <c r="C41" s="31">
        <v>3</v>
      </c>
      <c r="D41" s="32">
        <v>14</v>
      </c>
      <c r="E41" s="30">
        <f t="shared" si="0"/>
        <v>17</v>
      </c>
      <c r="F41" s="31">
        <v>12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33"/>
      <c r="B42" s="34" t="s">
        <v>11</v>
      </c>
      <c r="C42" s="35">
        <f t="shared" ref="C42:D42" si="1">SUM(C11:C41)</f>
        <v>160</v>
      </c>
      <c r="D42" s="35">
        <f t="shared" si="1"/>
        <v>325</v>
      </c>
      <c r="E42" s="35">
        <f t="shared" si="0"/>
        <v>485</v>
      </c>
      <c r="F42" s="35">
        <f>SUM(F11:F41)</f>
        <v>459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>
      <c r="A43" s="36" t="s">
        <v>12</v>
      </c>
      <c r="B43" s="34" t="s">
        <v>13</v>
      </c>
      <c r="C43" s="30"/>
      <c r="D43" s="30"/>
      <c r="E43" s="30"/>
      <c r="F43" s="3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37">
        <v>1</v>
      </c>
      <c r="B44" s="38" t="s">
        <v>14</v>
      </c>
      <c r="C44" s="28">
        <v>133</v>
      </c>
      <c r="D44" s="29">
        <v>185</v>
      </c>
      <c r="E44" s="30">
        <f t="shared" ref="E44:E52" si="2">SUM(C44:D44)</f>
        <v>318</v>
      </c>
      <c r="F44" s="28">
        <v>42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37">
        <v>2</v>
      </c>
      <c r="B45" s="38" t="s">
        <v>15</v>
      </c>
      <c r="C45" s="31">
        <v>9</v>
      </c>
      <c r="D45" s="32">
        <v>10</v>
      </c>
      <c r="E45" s="30">
        <f t="shared" si="2"/>
        <v>19</v>
      </c>
      <c r="F45" s="31">
        <v>15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>
      <c r="A46" s="37">
        <v>3</v>
      </c>
      <c r="B46" s="38" t="s">
        <v>16</v>
      </c>
      <c r="C46" s="31">
        <v>65</v>
      </c>
      <c r="D46" s="32">
        <v>157</v>
      </c>
      <c r="E46" s="30">
        <f t="shared" si="2"/>
        <v>222</v>
      </c>
      <c r="F46" s="31">
        <v>20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37">
        <v>4</v>
      </c>
      <c r="B47" s="38" t="s">
        <v>17</v>
      </c>
      <c r="C47" s="31">
        <v>59</v>
      </c>
      <c r="D47" s="32">
        <v>130</v>
      </c>
      <c r="E47" s="30">
        <f t="shared" si="2"/>
        <v>189</v>
      </c>
      <c r="F47" s="31">
        <v>47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>
      <c r="A48" s="37">
        <v>5</v>
      </c>
      <c r="B48" s="38" t="s">
        <v>18</v>
      </c>
      <c r="C48" s="31">
        <v>34</v>
      </c>
      <c r="D48" s="32">
        <v>68</v>
      </c>
      <c r="E48" s="30">
        <f t="shared" si="2"/>
        <v>102</v>
      </c>
      <c r="F48" s="31">
        <v>26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>
      <c r="A49" s="37">
        <v>6</v>
      </c>
      <c r="B49" s="38" t="s">
        <v>19</v>
      </c>
      <c r="C49" s="31">
        <v>77</v>
      </c>
      <c r="D49" s="32">
        <v>82</v>
      </c>
      <c r="E49" s="30">
        <f t="shared" si="2"/>
        <v>159</v>
      </c>
      <c r="F49" s="31">
        <v>27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>
      <c r="A50" s="37">
        <v>7</v>
      </c>
      <c r="B50" s="38" t="s">
        <v>20</v>
      </c>
      <c r="C50" s="31">
        <v>5</v>
      </c>
      <c r="D50" s="32">
        <v>13</v>
      </c>
      <c r="E50" s="30">
        <f t="shared" si="2"/>
        <v>18</v>
      </c>
      <c r="F50" s="31">
        <v>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>
      <c r="A51" s="37">
        <v>8</v>
      </c>
      <c r="B51" s="38" t="s">
        <v>21</v>
      </c>
      <c r="C51" s="31">
        <v>19</v>
      </c>
      <c r="D51" s="32">
        <v>55</v>
      </c>
      <c r="E51" s="30">
        <f t="shared" si="2"/>
        <v>74</v>
      </c>
      <c r="F51" s="31">
        <v>6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39"/>
      <c r="B52" s="34" t="s">
        <v>22</v>
      </c>
      <c r="C52" s="35">
        <f t="shared" ref="C52:D52" si="3">SUM(C44:C51)</f>
        <v>401</v>
      </c>
      <c r="D52" s="35">
        <f t="shared" si="3"/>
        <v>700</v>
      </c>
      <c r="E52" s="35">
        <f t="shared" si="2"/>
        <v>1101</v>
      </c>
      <c r="F52" s="35">
        <f>SUM(F44:F51)</f>
        <v>184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>
      <c r="A53" s="40" t="s">
        <v>23</v>
      </c>
      <c r="B53" s="41" t="s">
        <v>24</v>
      </c>
      <c r="C53" s="42"/>
      <c r="D53" s="42"/>
      <c r="E53" s="42"/>
      <c r="F53" s="4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100000000000001" customHeight="1">
      <c r="A54" s="37">
        <v>1</v>
      </c>
      <c r="B54" s="43" t="s">
        <v>25</v>
      </c>
      <c r="C54" s="44">
        <v>49</v>
      </c>
      <c r="D54" s="45">
        <v>132</v>
      </c>
      <c r="E54" s="42">
        <f t="shared" ref="E54:E70" si="4">SUM(C54:D54)</f>
        <v>181</v>
      </c>
      <c r="F54" s="44">
        <v>102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100000000000001" customHeight="1">
      <c r="A55" s="37">
        <v>2</v>
      </c>
      <c r="B55" s="43" t="s">
        <v>26</v>
      </c>
      <c r="C55" s="46">
        <v>54</v>
      </c>
      <c r="D55" s="47">
        <v>30</v>
      </c>
      <c r="E55" s="42">
        <f t="shared" si="4"/>
        <v>84</v>
      </c>
      <c r="F55" s="46">
        <v>168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100000000000001" customHeight="1">
      <c r="A56" s="37">
        <v>3</v>
      </c>
      <c r="B56" s="43" t="s">
        <v>27</v>
      </c>
      <c r="C56" s="46">
        <v>1</v>
      </c>
      <c r="D56" s="47">
        <v>11</v>
      </c>
      <c r="E56" s="42">
        <f t="shared" si="4"/>
        <v>12</v>
      </c>
      <c r="F56" s="46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100000000000001" customHeight="1">
      <c r="A57" s="37">
        <v>4</v>
      </c>
      <c r="B57" s="43" t="s">
        <v>28</v>
      </c>
      <c r="C57" s="46">
        <v>5</v>
      </c>
      <c r="D57" s="47">
        <v>4</v>
      </c>
      <c r="E57" s="42">
        <f t="shared" si="4"/>
        <v>9</v>
      </c>
      <c r="F57" s="46">
        <v>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100000000000001" customHeight="1">
      <c r="A58" s="37">
        <v>5</v>
      </c>
      <c r="B58" s="43" t="s">
        <v>29</v>
      </c>
      <c r="C58" s="46">
        <v>0</v>
      </c>
      <c r="D58" s="47">
        <v>1</v>
      </c>
      <c r="E58" s="42">
        <f t="shared" si="4"/>
        <v>1</v>
      </c>
      <c r="F58" s="46">
        <v>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100000000000001" customHeight="1">
      <c r="A59" s="37">
        <v>6</v>
      </c>
      <c r="B59" s="43" t="s">
        <v>30</v>
      </c>
      <c r="C59" s="46">
        <v>0</v>
      </c>
      <c r="D59" s="47">
        <v>0</v>
      </c>
      <c r="E59" s="42">
        <f t="shared" si="4"/>
        <v>0</v>
      </c>
      <c r="F59" s="46"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100000000000001" customHeight="1">
      <c r="A60" s="37">
        <v>7</v>
      </c>
      <c r="B60" s="43" t="s">
        <v>31</v>
      </c>
      <c r="C60" s="46">
        <v>5</v>
      </c>
      <c r="D60" s="47">
        <v>1</v>
      </c>
      <c r="E60" s="42">
        <f t="shared" si="4"/>
        <v>6</v>
      </c>
      <c r="F60" s="46">
        <v>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100000000000001" customHeight="1">
      <c r="A61" s="37">
        <v>8</v>
      </c>
      <c r="B61" s="43" t="s">
        <v>32</v>
      </c>
      <c r="C61" s="46">
        <v>2</v>
      </c>
      <c r="D61" s="47">
        <v>1</v>
      </c>
      <c r="E61" s="42">
        <f t="shared" si="4"/>
        <v>3</v>
      </c>
      <c r="F61" s="46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100000000000001" customHeight="1">
      <c r="A62" s="37">
        <v>9</v>
      </c>
      <c r="B62" s="43" t="s">
        <v>33</v>
      </c>
      <c r="C62" s="46">
        <v>0</v>
      </c>
      <c r="D62" s="47">
        <v>0</v>
      </c>
      <c r="E62" s="42">
        <f t="shared" si="4"/>
        <v>0</v>
      </c>
      <c r="F62" s="46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>
      <c r="A63" s="37">
        <v>10</v>
      </c>
      <c r="B63" s="43" t="s">
        <v>34</v>
      </c>
      <c r="C63" s="46">
        <v>0</v>
      </c>
      <c r="D63" s="47">
        <v>2</v>
      </c>
      <c r="E63" s="42">
        <f t="shared" si="4"/>
        <v>2</v>
      </c>
      <c r="F63" s="46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>
      <c r="A64" s="37">
        <v>11</v>
      </c>
      <c r="B64" s="43" t="s">
        <v>35</v>
      </c>
      <c r="C64" s="46">
        <v>0</v>
      </c>
      <c r="D64" s="47">
        <v>0</v>
      </c>
      <c r="E64" s="42">
        <f t="shared" si="4"/>
        <v>0</v>
      </c>
      <c r="F64" s="46"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>
      <c r="A65" s="37">
        <v>12</v>
      </c>
      <c r="B65" s="43" t="s">
        <v>36</v>
      </c>
      <c r="C65" s="46">
        <v>0</v>
      </c>
      <c r="D65" s="47">
        <v>0</v>
      </c>
      <c r="E65" s="42">
        <f t="shared" si="4"/>
        <v>0</v>
      </c>
      <c r="F65" s="46"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37">
        <v>13</v>
      </c>
      <c r="B66" s="43" t="s">
        <v>37</v>
      </c>
      <c r="C66" s="46">
        <v>0</v>
      </c>
      <c r="D66" s="47">
        <v>0</v>
      </c>
      <c r="E66" s="42">
        <f t="shared" si="4"/>
        <v>0</v>
      </c>
      <c r="F66" s="46"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>
      <c r="A67" s="37">
        <v>14</v>
      </c>
      <c r="B67" s="43" t="s">
        <v>38</v>
      </c>
      <c r="C67" s="46">
        <v>0</v>
      </c>
      <c r="D67" s="47">
        <v>0</v>
      </c>
      <c r="E67" s="42">
        <f t="shared" si="4"/>
        <v>0</v>
      </c>
      <c r="F67" s="46"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>
      <c r="A68" s="37">
        <v>15</v>
      </c>
      <c r="B68" s="43" t="s">
        <v>39</v>
      </c>
      <c r="C68" s="46">
        <v>0</v>
      </c>
      <c r="D68" s="47">
        <v>0</v>
      </c>
      <c r="E68" s="42">
        <f t="shared" si="4"/>
        <v>0</v>
      </c>
      <c r="F68" s="46"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37">
        <v>16</v>
      </c>
      <c r="B69" s="43" t="s">
        <v>40</v>
      </c>
      <c r="C69" s="46">
        <v>0</v>
      </c>
      <c r="D69" s="47">
        <v>0</v>
      </c>
      <c r="E69" s="42">
        <f t="shared" si="4"/>
        <v>0</v>
      </c>
      <c r="F69" s="46"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1.5" customHeight="1">
      <c r="A70" s="43"/>
      <c r="B70" s="41" t="s">
        <v>41</v>
      </c>
      <c r="C70" s="48">
        <f t="shared" ref="C70:D70" si="5">SUM(C54:C69)</f>
        <v>116</v>
      </c>
      <c r="D70" s="48">
        <f t="shared" si="5"/>
        <v>182</v>
      </c>
      <c r="E70" s="48">
        <f t="shared" si="4"/>
        <v>298</v>
      </c>
      <c r="F70" s="48">
        <f>SUM(F54:F69)</f>
        <v>273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>
      <c r="A71" s="49" t="s">
        <v>42</v>
      </c>
      <c r="B71" s="50"/>
      <c r="C71" s="51">
        <f t="shared" ref="C71:F71" si="6">SUM(C42,C52,C70)</f>
        <v>677</v>
      </c>
      <c r="D71" s="51">
        <f t="shared" si="6"/>
        <v>1207</v>
      </c>
      <c r="E71" s="51">
        <f t="shared" si="6"/>
        <v>1884</v>
      </c>
      <c r="F71" s="51">
        <f t="shared" si="6"/>
        <v>916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4.5" customHeight="1">
      <c r="A72" s="49" t="s">
        <v>43</v>
      </c>
      <c r="B72" s="50"/>
      <c r="C72" s="52">
        <v>626</v>
      </c>
      <c r="D72" s="53">
        <v>1206</v>
      </c>
      <c r="E72" s="48">
        <f>C72+D72</f>
        <v>1832</v>
      </c>
      <c r="F72" s="53">
        <v>816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54" t="s">
        <v>44</v>
      </c>
      <c r="B73" s="43"/>
      <c r="C73" s="48"/>
      <c r="D73" s="48"/>
      <c r="E73" s="55">
        <f>E72/'[1]2. Jml Penduduk'!$E$28*100000</f>
        <v>190.25049302086003</v>
      </c>
      <c r="F73" s="55">
        <f>F72/'[1]2. Jml Penduduk'!$E$28*100000</f>
        <v>84.740394271300119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56"/>
      <c r="D74" s="56"/>
      <c r="E74" s="56"/>
      <c r="F74" s="56"/>
      <c r="G74" s="8"/>
      <c r="H74" s="8"/>
      <c r="I74" s="8"/>
      <c r="J74" s="8"/>
      <c r="K74" s="8"/>
      <c r="L74" s="8"/>
      <c r="M74" s="8"/>
      <c r="N74" s="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57" t="s">
        <v>45</v>
      </c>
      <c r="B75" s="4"/>
      <c r="C75" s="4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2"/>
      <c r="V75" s="2"/>
      <c r="W75" s="2"/>
      <c r="X75" s="2"/>
      <c r="Y75" s="2"/>
      <c r="Z75" s="2"/>
    </row>
    <row r="76" spans="1:26" ht="21" customHeight="1">
      <c r="A76" s="2" t="s">
        <v>46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45.75" customHeight="1">
      <c r="A77" s="2"/>
      <c r="B77" s="58" t="s">
        <v>47</v>
      </c>
      <c r="C77" s="4"/>
      <c r="D77" s="4"/>
      <c r="E77" s="4"/>
      <c r="F77" s="4"/>
      <c r="G77" s="59"/>
      <c r="H77" s="59"/>
      <c r="I77" s="59"/>
      <c r="J77" s="59"/>
      <c r="K77" s="59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9">
    <mergeCell ref="A72:B72"/>
    <mergeCell ref="A75:C75"/>
    <mergeCell ref="B77:F77"/>
    <mergeCell ref="A3:F3"/>
    <mergeCell ref="A7:A8"/>
    <mergeCell ref="B7:B8"/>
    <mergeCell ref="C7:E7"/>
    <mergeCell ref="F7:F8"/>
    <mergeCell ref="A71:B71"/>
  </mergeCells>
  <printOptions horizontalCentered="1"/>
  <pageMargins left="0.9055118110236221" right="0.74803149606299213" top="0.51181102362204722" bottom="0.70866141732283472" header="0" footer="0"/>
  <pageSetup paperSize="9" scale="57" orientation="portrait" r:id="rId1"/>
  <headerFooter>
    <oddFooter>&amp;R121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14. Perawat Bidan</vt:lpstr>
      <vt:lpstr>'14. Perawat Bidan'!Print_Area</vt:lpstr>
      <vt:lpstr>'14. Perawat Bidan'!Z_292D246C_5048_11D6_9411_0000212D0BAF_.wvu.PrintArea</vt:lpstr>
      <vt:lpstr>'14. Perawat Bidan'!Z_730E2C64_B2C1_434F_B758_04E2943FA20D_.wvu.PrintArea</vt:lpstr>
      <vt:lpstr>'14. Perawat Bidan'!Z_93528372_5BA8_11D6_9411_0000212D0BAF_.wvu.PrintArea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2025-11-13T00:50:01Z</dcterms:created>
  <dcterms:modified xsi:type="dcterms:W3CDTF">2025-11-13T03:05:08Z</dcterms:modified>
</cp:coreProperties>
</file>