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a\Documents\"/>
    </mc:Choice>
  </mc:AlternateContent>
  <xr:revisionPtr revIDLastSave="0" documentId="8_{B1244608-DACE-4216-BB36-DD9536DC1EC1}" xr6:coauthVersionLast="47" xr6:coauthVersionMax="47" xr10:uidLastSave="{00000000-0000-0000-0000-000000000000}"/>
  <bookViews>
    <workbookView xWindow="-120" yWindow="-120" windowWidth="29040" windowHeight="15720" xr2:uid="{2F90764C-CB22-4B06-BC1D-1A2EF0C165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1" l="1"/>
  <c r="M41" i="1"/>
  <c r="I41" i="1"/>
  <c r="G41" i="1"/>
  <c r="E41" i="1"/>
  <c r="D41" i="1"/>
  <c r="F41" i="1" s="1"/>
  <c r="R40" i="1"/>
  <c r="Q40" i="1"/>
  <c r="P40" i="1"/>
  <c r="N40" i="1"/>
  <c r="K40" i="1"/>
  <c r="J40" i="1"/>
  <c r="H40" i="1"/>
  <c r="F40" i="1"/>
  <c r="Q39" i="1"/>
  <c r="P39" i="1"/>
  <c r="N39" i="1"/>
  <c r="K39" i="1"/>
  <c r="J39" i="1"/>
  <c r="H39" i="1"/>
  <c r="F39" i="1"/>
  <c r="Q38" i="1"/>
  <c r="R38" i="1" s="1"/>
  <c r="P38" i="1"/>
  <c r="N38" i="1"/>
  <c r="K38" i="1"/>
  <c r="J38" i="1"/>
  <c r="H38" i="1"/>
  <c r="F38" i="1"/>
  <c r="L38" i="1" s="1"/>
  <c r="Q37" i="1"/>
  <c r="P37" i="1"/>
  <c r="N37" i="1"/>
  <c r="K37" i="1"/>
  <c r="J37" i="1"/>
  <c r="H37" i="1"/>
  <c r="F37" i="1"/>
  <c r="Q36" i="1"/>
  <c r="P36" i="1"/>
  <c r="N36" i="1"/>
  <c r="K36" i="1"/>
  <c r="J36" i="1"/>
  <c r="H36" i="1"/>
  <c r="F36" i="1"/>
  <c r="Q35" i="1"/>
  <c r="R35" i="1" s="1"/>
  <c r="P35" i="1"/>
  <c r="N35" i="1"/>
  <c r="K35" i="1"/>
  <c r="J35" i="1"/>
  <c r="H35" i="1"/>
  <c r="F35" i="1"/>
  <c r="L35" i="1" s="1"/>
  <c r="Q34" i="1"/>
  <c r="P34" i="1"/>
  <c r="N34" i="1"/>
  <c r="K34" i="1"/>
  <c r="J34" i="1"/>
  <c r="H34" i="1"/>
  <c r="F34" i="1"/>
  <c r="Q33" i="1"/>
  <c r="R33" i="1" s="1"/>
  <c r="P33" i="1"/>
  <c r="N33" i="1"/>
  <c r="K33" i="1"/>
  <c r="J33" i="1"/>
  <c r="H33" i="1"/>
  <c r="F33" i="1"/>
  <c r="L33" i="1" s="1"/>
  <c r="Q32" i="1"/>
  <c r="P32" i="1"/>
  <c r="N32" i="1"/>
  <c r="K32" i="1"/>
  <c r="R32" i="1" s="1"/>
  <c r="J32" i="1"/>
  <c r="H32" i="1"/>
  <c r="F32" i="1"/>
  <c r="R31" i="1"/>
  <c r="Q31" i="1"/>
  <c r="P31" i="1"/>
  <c r="N31" i="1"/>
  <c r="K31" i="1"/>
  <c r="J31" i="1"/>
  <c r="H31" i="1"/>
  <c r="F31" i="1"/>
  <c r="L31" i="1" s="1"/>
  <c r="Q30" i="1"/>
  <c r="P30" i="1"/>
  <c r="N30" i="1"/>
  <c r="K30" i="1"/>
  <c r="J30" i="1"/>
  <c r="H30" i="1"/>
  <c r="F30" i="1"/>
  <c r="Q29" i="1"/>
  <c r="P29" i="1"/>
  <c r="N29" i="1"/>
  <c r="K29" i="1"/>
  <c r="J29" i="1"/>
  <c r="H29" i="1"/>
  <c r="F29" i="1"/>
  <c r="Q28" i="1"/>
  <c r="P28" i="1"/>
  <c r="N28" i="1"/>
  <c r="K28" i="1"/>
  <c r="J28" i="1"/>
  <c r="H28" i="1"/>
  <c r="F28" i="1"/>
  <c r="Q27" i="1"/>
  <c r="P27" i="1"/>
  <c r="N27" i="1"/>
  <c r="K27" i="1"/>
  <c r="R27" i="1" s="1"/>
  <c r="J27" i="1"/>
  <c r="H27" i="1"/>
  <c r="F27" i="1"/>
  <c r="Q26" i="1"/>
  <c r="R26" i="1" s="1"/>
  <c r="P26" i="1"/>
  <c r="N26" i="1"/>
  <c r="K26" i="1"/>
  <c r="J26" i="1"/>
  <c r="H26" i="1"/>
  <c r="F26" i="1"/>
  <c r="Q25" i="1"/>
  <c r="P25" i="1"/>
  <c r="N25" i="1"/>
  <c r="K25" i="1"/>
  <c r="R25" i="1" s="1"/>
  <c r="J25" i="1"/>
  <c r="H25" i="1"/>
  <c r="F25" i="1"/>
  <c r="Q24" i="1"/>
  <c r="R24" i="1" s="1"/>
  <c r="P24" i="1"/>
  <c r="K24" i="1"/>
  <c r="J24" i="1"/>
  <c r="H24" i="1"/>
  <c r="F24" i="1"/>
  <c r="Q23" i="1"/>
  <c r="R23" i="1" s="1"/>
  <c r="P23" i="1"/>
  <c r="N23" i="1"/>
  <c r="K23" i="1"/>
  <c r="L23" i="1" s="1"/>
  <c r="J23" i="1"/>
  <c r="H23" i="1"/>
  <c r="Q22" i="1"/>
  <c r="P22" i="1"/>
  <c r="N22" i="1"/>
  <c r="K22" i="1"/>
  <c r="J22" i="1"/>
  <c r="H22" i="1"/>
  <c r="F22" i="1"/>
  <c r="Q21" i="1"/>
  <c r="P21" i="1"/>
  <c r="N21" i="1"/>
  <c r="K21" i="1"/>
  <c r="J21" i="1"/>
  <c r="H21" i="1"/>
  <c r="F21" i="1"/>
  <c r="L21" i="1" s="1"/>
  <c r="Q20" i="1"/>
  <c r="P20" i="1"/>
  <c r="N20" i="1"/>
  <c r="K20" i="1"/>
  <c r="L20" i="1" s="1"/>
  <c r="J20" i="1"/>
  <c r="H20" i="1"/>
  <c r="F20" i="1"/>
  <c r="Q19" i="1"/>
  <c r="R19" i="1" s="1"/>
  <c r="P19" i="1"/>
  <c r="N19" i="1"/>
  <c r="K19" i="1"/>
  <c r="J19" i="1"/>
  <c r="H19" i="1"/>
  <c r="F19" i="1"/>
  <c r="Q18" i="1"/>
  <c r="P18" i="1"/>
  <c r="N18" i="1"/>
  <c r="K18" i="1"/>
  <c r="L18" i="1" s="1"/>
  <c r="J18" i="1"/>
  <c r="H18" i="1"/>
  <c r="F18" i="1"/>
  <c r="Q17" i="1"/>
  <c r="P17" i="1"/>
  <c r="N17" i="1"/>
  <c r="K17" i="1"/>
  <c r="J17" i="1"/>
  <c r="H17" i="1"/>
  <c r="F17" i="1"/>
  <c r="Q16" i="1"/>
  <c r="P16" i="1"/>
  <c r="N16" i="1"/>
  <c r="K16" i="1"/>
  <c r="J16" i="1"/>
  <c r="H16" i="1"/>
  <c r="F16" i="1"/>
  <c r="L16" i="1" s="1"/>
  <c r="Q15" i="1"/>
  <c r="P15" i="1"/>
  <c r="N15" i="1"/>
  <c r="K15" i="1"/>
  <c r="J15" i="1"/>
  <c r="H15" i="1"/>
  <c r="F15" i="1"/>
  <c r="Q14" i="1"/>
  <c r="R14" i="1" s="1"/>
  <c r="P14" i="1"/>
  <c r="N14" i="1"/>
  <c r="K14" i="1"/>
  <c r="L14" i="1" s="1"/>
  <c r="J14" i="1"/>
  <c r="H14" i="1"/>
  <c r="F14" i="1"/>
  <c r="Q13" i="1"/>
  <c r="P13" i="1"/>
  <c r="N13" i="1"/>
  <c r="K13" i="1"/>
  <c r="J13" i="1"/>
  <c r="H13" i="1"/>
  <c r="F13" i="1"/>
  <c r="Q12" i="1"/>
  <c r="P12" i="1"/>
  <c r="N12" i="1"/>
  <c r="K12" i="1"/>
  <c r="L12" i="1" s="1"/>
  <c r="J12" i="1"/>
  <c r="H12" i="1"/>
  <c r="F12" i="1"/>
  <c r="Q11" i="1"/>
  <c r="P11" i="1"/>
  <c r="N11" i="1"/>
  <c r="K11" i="1"/>
  <c r="J11" i="1"/>
  <c r="H11" i="1"/>
  <c r="F11" i="1"/>
  <c r="Q10" i="1"/>
  <c r="P10" i="1"/>
  <c r="N10" i="1"/>
  <c r="K10" i="1"/>
  <c r="L10" i="1" s="1"/>
  <c r="J10" i="1"/>
  <c r="H10" i="1"/>
  <c r="F10" i="1"/>
  <c r="L27" i="1" l="1"/>
  <c r="L28" i="1"/>
  <c r="R17" i="1"/>
  <c r="R20" i="1"/>
  <c r="R21" i="1"/>
  <c r="L26" i="1"/>
  <c r="R36" i="1"/>
  <c r="L39" i="1"/>
  <c r="L13" i="1"/>
  <c r="L19" i="1"/>
  <c r="H41" i="1"/>
  <c r="R12" i="1"/>
  <c r="R18" i="1"/>
  <c r="R34" i="1"/>
  <c r="L36" i="1"/>
  <c r="L40" i="1"/>
  <c r="J41" i="1"/>
  <c r="R15" i="1"/>
  <c r="R39" i="1"/>
  <c r="R29" i="1"/>
  <c r="P41" i="1"/>
  <c r="R13" i="1"/>
  <c r="L24" i="1"/>
  <c r="L34" i="1"/>
  <c r="Q41" i="1"/>
  <c r="L17" i="1"/>
  <c r="L29" i="1"/>
  <c r="L32" i="1"/>
  <c r="R28" i="1"/>
  <c r="R11" i="1"/>
  <c r="R16" i="1"/>
  <c r="R30" i="1"/>
  <c r="R37" i="1"/>
  <c r="L11" i="1"/>
  <c r="R22" i="1"/>
  <c r="L30" i="1"/>
  <c r="L37" i="1"/>
  <c r="N41" i="1"/>
  <c r="L15" i="1"/>
  <c r="R10" i="1"/>
  <c r="K41" i="1"/>
  <c r="L41" i="1" s="1"/>
  <c r="L25" i="1"/>
  <c r="L22" i="1"/>
  <c r="R41" i="1" l="1"/>
</calcChain>
</file>

<file path=xl/sharedStrings.xml><?xml version="1.0" encoding="utf-8"?>
<sst xmlns="http://schemas.openxmlformats.org/spreadsheetml/2006/main" count="85" uniqueCount="51">
  <si>
    <t xml:space="preserve"> </t>
  </si>
  <si>
    <t>PELAYANAN KESEHATAN USIA PRODUKTIF  MENURUT JENIS KELAMIN, KECAMATAN, DAN PUSKESMAS</t>
  </si>
  <si>
    <t>NO</t>
  </si>
  <si>
    <t>KECAMATAN</t>
  </si>
  <si>
    <t>PUSKESMAS</t>
  </si>
  <si>
    <t>PENDUDUK USIA 15-59 TAHUN</t>
  </si>
  <si>
    <t>JUMLAH</t>
  </si>
  <si>
    <t>MENDAPAT PELAYANAN SKRINING KESEHATAN SESUAI STANDAR</t>
  </si>
  <si>
    <t>BERISIKO</t>
  </si>
  <si>
    <t>LAKI-LAKI</t>
  </si>
  <si>
    <t>PEREMPUAN</t>
  </si>
  <si>
    <t>LAKI-LAKI + PEREMPUAN</t>
  </si>
  <si>
    <t>%</t>
  </si>
  <si>
    <t>JUMLAH (KAB/KOTA)</t>
  </si>
  <si>
    <t>Sumber : Seksi PTM (Bidang P2P)</t>
  </si>
  <si>
    <t>KABUPATEN PONOROGO 2019</t>
  </si>
  <si>
    <t>L</t>
  </si>
  <si>
    <t>P</t>
  </si>
  <si>
    <t>JML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</si>
  <si>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</si>
  <si>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</si>
  <si>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</si>
  <si>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</si>
  <si>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</si>
  <si>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</si>
  <si>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</si>
  <si>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</si>
  <si>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</si>
  <si>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</si>
  <si>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</si>
  <si>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</si>
  <si>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</si>
  <si>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</si>
  <si>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</si>
  <si>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</si>
  <si>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</si>
  <si>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</si>
  <si>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</si>
  <si>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</si>
  <si>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</si>
  <si>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</si>
  <si>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 xml:space="preserve">Kunti
</t>
  </si>
  <si>
    <t>Sukorejo</t>
  </si>
  <si>
    <t>Ponorogo</t>
  </si>
  <si>
    <t>Ponorogo Utara</t>
  </si>
  <si>
    <t>Ponorogo Selatan</t>
  </si>
  <si>
    <t>Babadan</t>
  </si>
  <si>
    <t>Sukosari</t>
  </si>
  <si>
    <t>Jenangan</t>
  </si>
  <si>
    <t>Setono</t>
  </si>
  <si>
    <t>Ngebel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</si>
</sst>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 Narrow"/>
      <family val="2"/>
    </font>
    <font>
      <i/>
      <sz val="10"/>
      <color theme="1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EF657-45A4-491A-896B-585EB7606A67}">
  <dimension ref="A1:R43"/>
  <sheetViews>
    <sheetView tabSelected="1" workbookViewId="0">
      <selection activeCell="W6" sqref="W6"/>
    </sheetView>
  </sheetViews>
  <sheetFormatPr defaultRowHeight="15" x14ac:dyDescent="0.25"/>
  <cols>
    <col min="1" max="1" width="6.42578125" customWidth="1"/>
    <col min="2" max="2" width="17.5703125" customWidth="1"/>
    <col min="3" max="3" width="17.42578125" customWidth="1"/>
  </cols>
  <sheetData>
    <row r="1" spans="1:18" ht="15.7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x14ac:dyDescent="0.25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5.75" x14ac:dyDescent="0.25">
      <c r="A5" s="6" t="s">
        <v>2</v>
      </c>
      <c r="B5" s="6" t="s">
        <v>3</v>
      </c>
      <c r="C5" s="6" t="s">
        <v>4</v>
      </c>
      <c r="D5" s="7" t="s">
        <v>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43.5" customHeight="1" x14ac:dyDescent="0.25">
      <c r="A6" s="8"/>
      <c r="B6" s="8"/>
      <c r="C6" s="8"/>
      <c r="D6" s="6" t="s">
        <v>6</v>
      </c>
      <c r="E6" s="8"/>
      <c r="F6" s="8"/>
      <c r="G6" s="22" t="s">
        <v>7</v>
      </c>
      <c r="H6" s="23"/>
      <c r="I6" s="23"/>
      <c r="J6" s="23"/>
      <c r="K6" s="23"/>
      <c r="L6" s="23"/>
      <c r="M6" s="6" t="s">
        <v>8</v>
      </c>
      <c r="N6" s="8"/>
      <c r="O6" s="8"/>
      <c r="P6" s="8"/>
      <c r="Q6" s="8"/>
      <c r="R6" s="8"/>
    </row>
    <row r="7" spans="1:18" ht="15.75" x14ac:dyDescent="0.25">
      <c r="A7" s="8"/>
      <c r="B7" s="8"/>
      <c r="C7" s="8"/>
      <c r="D7" s="8"/>
      <c r="E7" s="8"/>
      <c r="F7" s="8"/>
      <c r="G7" s="7" t="s">
        <v>9</v>
      </c>
      <c r="H7" s="8"/>
      <c r="I7" s="7" t="s">
        <v>10</v>
      </c>
      <c r="J7" s="8"/>
      <c r="K7" s="22" t="s">
        <v>11</v>
      </c>
      <c r="L7" s="24"/>
      <c r="M7" s="7" t="s">
        <v>9</v>
      </c>
      <c r="N7" s="8"/>
      <c r="O7" s="7" t="s">
        <v>10</v>
      </c>
      <c r="P7" s="8"/>
      <c r="Q7" s="22" t="s">
        <v>11</v>
      </c>
      <c r="R7" s="24"/>
    </row>
    <row r="8" spans="1:18" ht="15.75" x14ac:dyDescent="0.25">
      <c r="A8" s="8"/>
      <c r="B8" s="8"/>
      <c r="C8" s="8"/>
      <c r="D8" s="9" t="s">
        <v>16</v>
      </c>
      <c r="E8" s="10" t="s">
        <v>17</v>
      </c>
      <c r="F8" s="11" t="s">
        <v>18</v>
      </c>
      <c r="G8" s="9" t="s">
        <v>6</v>
      </c>
      <c r="H8" s="9" t="s">
        <v>12</v>
      </c>
      <c r="I8" s="9" t="s">
        <v>6</v>
      </c>
      <c r="J8" s="9" t="s">
        <v>12</v>
      </c>
      <c r="K8" s="9" t="s">
        <v>6</v>
      </c>
      <c r="L8" s="9" t="s">
        <v>12</v>
      </c>
      <c r="M8" s="9" t="s">
        <v>6</v>
      </c>
      <c r="N8" s="9" t="s">
        <v>12</v>
      </c>
      <c r="O8" s="9" t="s">
        <v>6</v>
      </c>
      <c r="P8" s="9" t="s">
        <v>12</v>
      </c>
      <c r="Q8" s="9" t="s">
        <v>6</v>
      </c>
      <c r="R8" s="9" t="s">
        <v>12</v>
      </c>
    </row>
    <row r="9" spans="1:18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</row>
    <row r="10" spans="1:18" x14ac:dyDescent="0.25">
      <c r="A10" s="9">
        <v>1</v>
      </c>
      <c r="B10" s="13" t="s">
        <v>19</v>
      </c>
      <c r="C10" s="13" t="s">
        <v>19</v>
      </c>
      <c r="D10" s="14">
        <v>17786</v>
      </c>
      <c r="E10" s="14">
        <v>17852</v>
      </c>
      <c r="F10" s="14">
        <f t="shared" ref="F10:F22" si="0">SUM(D10:E10)</f>
        <v>35638</v>
      </c>
      <c r="G10" s="14">
        <v>350</v>
      </c>
      <c r="H10" s="15">
        <f t="shared" ref="H10:H41" si="1">G10/D10*100</f>
        <v>1.9678398740582481</v>
      </c>
      <c r="I10" s="14">
        <v>1042</v>
      </c>
      <c r="J10" s="15">
        <f t="shared" ref="J10:J41" si="2">I10/E10*100</f>
        <v>5.8368810217342597</v>
      </c>
      <c r="K10" s="14">
        <f t="shared" ref="K10:K41" si="3">SUM(G10,I10)</f>
        <v>1392</v>
      </c>
      <c r="L10" s="15">
        <f t="shared" ref="L10:L41" si="4">K10/F10*100</f>
        <v>3.9059430944497446</v>
      </c>
      <c r="M10" s="14">
        <v>103</v>
      </c>
      <c r="N10" s="15">
        <f t="shared" ref="N10:N23" si="5">M10/G10*100</f>
        <v>29.428571428571427</v>
      </c>
      <c r="O10" s="14">
        <v>248</v>
      </c>
      <c r="P10" s="15">
        <f t="shared" ref="P10:P41" si="6">O10/I10*100</f>
        <v>23.800383877159309</v>
      </c>
      <c r="Q10" s="14">
        <f t="shared" ref="Q10:Q40" si="7">SUM(M10,O10)</f>
        <v>351</v>
      </c>
      <c r="R10" s="15">
        <f t="shared" ref="R10:R41" si="8">Q10/K10*100</f>
        <v>25.21551724137931</v>
      </c>
    </row>
    <row r="11" spans="1:18" x14ac:dyDescent="0.25">
      <c r="A11" s="9">
        <v>2</v>
      </c>
      <c r="B11" s="13" t="s">
        <v>20</v>
      </c>
      <c r="C11" s="13" t="s">
        <v>20</v>
      </c>
      <c r="D11" s="14">
        <v>8270</v>
      </c>
      <c r="E11" s="14">
        <v>8684</v>
      </c>
      <c r="F11" s="14">
        <f t="shared" si="0"/>
        <v>16954</v>
      </c>
      <c r="G11" s="14">
        <v>5063</v>
      </c>
      <c r="H11" s="15">
        <f t="shared" si="1"/>
        <v>61.221281741233369</v>
      </c>
      <c r="I11" s="14">
        <v>5889</v>
      </c>
      <c r="J11" s="15">
        <f t="shared" si="2"/>
        <v>67.814371257485035</v>
      </c>
      <c r="K11" s="14">
        <f t="shared" si="3"/>
        <v>10952</v>
      </c>
      <c r="L11" s="15">
        <f t="shared" si="4"/>
        <v>64.598324879084572</v>
      </c>
      <c r="M11" s="14">
        <v>362</v>
      </c>
      <c r="N11" s="15">
        <f t="shared" si="5"/>
        <v>7.149911119889393</v>
      </c>
      <c r="O11" s="14">
        <v>430</v>
      </c>
      <c r="P11" s="15">
        <f t="shared" si="6"/>
        <v>7.3017490236033282</v>
      </c>
      <c r="Q11" s="14">
        <f t="shared" si="7"/>
        <v>792</v>
      </c>
      <c r="R11" s="15">
        <f t="shared" si="8"/>
        <v>7.231555880204529</v>
      </c>
    </row>
    <row r="12" spans="1:18" x14ac:dyDescent="0.25">
      <c r="A12" s="9"/>
      <c r="B12" s="13"/>
      <c r="C12" s="13" t="s">
        <v>21</v>
      </c>
      <c r="D12" s="14">
        <v>6457</v>
      </c>
      <c r="E12" s="14">
        <v>6680</v>
      </c>
      <c r="F12" s="14">
        <f t="shared" si="0"/>
        <v>13137</v>
      </c>
      <c r="G12" s="14">
        <v>2197</v>
      </c>
      <c r="H12" s="15">
        <f t="shared" si="1"/>
        <v>34.025089050642713</v>
      </c>
      <c r="I12" s="14">
        <v>3514</v>
      </c>
      <c r="J12" s="15">
        <f t="shared" si="2"/>
        <v>52.604790419161674</v>
      </c>
      <c r="K12" s="14">
        <f t="shared" si="3"/>
        <v>5711</v>
      </c>
      <c r="L12" s="15">
        <f t="shared" si="4"/>
        <v>43.472634543655325</v>
      </c>
      <c r="M12" s="14">
        <v>373</v>
      </c>
      <c r="N12" s="15">
        <f t="shared" si="5"/>
        <v>16.977696859353664</v>
      </c>
      <c r="O12" s="14">
        <v>770</v>
      </c>
      <c r="P12" s="15">
        <f t="shared" si="6"/>
        <v>21.91235059760956</v>
      </c>
      <c r="Q12" s="14">
        <f t="shared" si="7"/>
        <v>1143</v>
      </c>
      <c r="R12" s="15">
        <f t="shared" si="8"/>
        <v>20.014008054631415</v>
      </c>
    </row>
    <row r="13" spans="1:18" x14ac:dyDescent="0.25">
      <c r="A13" s="9">
        <v>3</v>
      </c>
      <c r="B13" s="13" t="s">
        <v>22</v>
      </c>
      <c r="C13" s="13" t="s">
        <v>22</v>
      </c>
      <c r="D13" s="14">
        <v>10544</v>
      </c>
      <c r="E13" s="14">
        <v>10609</v>
      </c>
      <c r="F13" s="14">
        <f t="shared" si="0"/>
        <v>21153</v>
      </c>
      <c r="G13" s="14">
        <v>53</v>
      </c>
      <c r="H13" s="15">
        <f t="shared" si="1"/>
        <v>0.50265553869499235</v>
      </c>
      <c r="I13" s="14">
        <v>563</v>
      </c>
      <c r="J13" s="15">
        <f t="shared" si="2"/>
        <v>5.306814968423037</v>
      </c>
      <c r="K13" s="14">
        <f t="shared" si="3"/>
        <v>616</v>
      </c>
      <c r="L13" s="15">
        <f t="shared" si="4"/>
        <v>2.9121164846593861</v>
      </c>
      <c r="M13" s="14">
        <v>21</v>
      </c>
      <c r="N13" s="15">
        <f t="shared" si="5"/>
        <v>39.622641509433961</v>
      </c>
      <c r="O13" s="14">
        <v>272</v>
      </c>
      <c r="P13" s="15">
        <f t="shared" si="6"/>
        <v>48.312611012433393</v>
      </c>
      <c r="Q13" s="14">
        <f t="shared" si="7"/>
        <v>293</v>
      </c>
      <c r="R13" s="15">
        <f t="shared" si="8"/>
        <v>47.564935064935064</v>
      </c>
    </row>
    <row r="14" spans="1:18" x14ac:dyDescent="0.25">
      <c r="A14" s="9">
        <v>4</v>
      </c>
      <c r="B14" s="13" t="s">
        <v>23</v>
      </c>
      <c r="C14" s="13" t="s">
        <v>23</v>
      </c>
      <c r="D14" s="14">
        <v>4816</v>
      </c>
      <c r="E14" s="14">
        <v>5018</v>
      </c>
      <c r="F14" s="14">
        <f t="shared" si="0"/>
        <v>9834</v>
      </c>
      <c r="G14" s="14">
        <v>2048</v>
      </c>
      <c r="H14" s="15">
        <f t="shared" si="1"/>
        <v>42.524916943521596</v>
      </c>
      <c r="I14" s="14">
        <v>4051</v>
      </c>
      <c r="J14" s="15">
        <f t="shared" si="2"/>
        <v>80.729374252690306</v>
      </c>
      <c r="K14" s="14">
        <f t="shared" si="3"/>
        <v>6099</v>
      </c>
      <c r="L14" s="15">
        <f t="shared" si="4"/>
        <v>62.019524100061005</v>
      </c>
      <c r="M14" s="14">
        <v>2278</v>
      </c>
      <c r="N14" s="15">
        <f t="shared" si="5"/>
        <v>111.23046875</v>
      </c>
      <c r="O14" s="14">
        <v>1721</v>
      </c>
      <c r="P14" s="15">
        <f t="shared" si="6"/>
        <v>42.483337447543818</v>
      </c>
      <c r="Q14" s="14">
        <f t="shared" si="7"/>
        <v>3999</v>
      </c>
      <c r="R14" s="15">
        <f t="shared" si="8"/>
        <v>65.568125922282334</v>
      </c>
    </row>
    <row r="15" spans="1:18" x14ac:dyDescent="0.25">
      <c r="A15" s="9"/>
      <c r="B15" s="13"/>
      <c r="C15" s="13" t="s">
        <v>24</v>
      </c>
      <c r="D15" s="14">
        <v>6371</v>
      </c>
      <c r="E15" s="14">
        <v>5995</v>
      </c>
      <c r="F15" s="14">
        <f t="shared" si="0"/>
        <v>12366</v>
      </c>
      <c r="G15" s="14">
        <v>84</v>
      </c>
      <c r="H15" s="15">
        <f t="shared" si="1"/>
        <v>1.3184743368388008</v>
      </c>
      <c r="I15" s="14">
        <v>255</v>
      </c>
      <c r="J15" s="15">
        <f t="shared" si="2"/>
        <v>4.2535446205170979</v>
      </c>
      <c r="K15" s="14">
        <f t="shared" si="3"/>
        <v>339</v>
      </c>
      <c r="L15" s="15">
        <f t="shared" si="4"/>
        <v>2.7413876758854925</v>
      </c>
      <c r="M15" s="14">
        <v>77</v>
      </c>
      <c r="N15" s="15">
        <f t="shared" si="5"/>
        <v>91.666666666666657</v>
      </c>
      <c r="O15" s="14">
        <v>200</v>
      </c>
      <c r="P15" s="15">
        <f t="shared" si="6"/>
        <v>78.431372549019613</v>
      </c>
      <c r="Q15" s="14">
        <f t="shared" si="7"/>
        <v>277</v>
      </c>
      <c r="R15" s="15">
        <f t="shared" si="8"/>
        <v>81.710914454277287</v>
      </c>
    </row>
    <row r="16" spans="1:18" x14ac:dyDescent="0.25">
      <c r="A16" s="9">
        <v>5</v>
      </c>
      <c r="B16" s="13" t="s">
        <v>25</v>
      </c>
      <c r="C16" s="13" t="s">
        <v>25</v>
      </c>
      <c r="D16" s="14">
        <v>14668</v>
      </c>
      <c r="E16" s="14">
        <v>15075</v>
      </c>
      <c r="F16" s="14">
        <f t="shared" si="0"/>
        <v>29743</v>
      </c>
      <c r="G16" s="14">
        <v>3837</v>
      </c>
      <c r="H16" s="15">
        <f t="shared" si="1"/>
        <v>26.158985546768477</v>
      </c>
      <c r="I16" s="14">
        <v>5746</v>
      </c>
      <c r="J16" s="15">
        <f t="shared" si="2"/>
        <v>38.11608623548922</v>
      </c>
      <c r="K16" s="14">
        <f t="shared" si="3"/>
        <v>9583</v>
      </c>
      <c r="L16" s="15">
        <f t="shared" si="4"/>
        <v>32.219345728406687</v>
      </c>
      <c r="M16" s="14">
        <v>1318</v>
      </c>
      <c r="N16" s="15">
        <f t="shared" si="5"/>
        <v>34.349752410737558</v>
      </c>
      <c r="O16" s="14">
        <v>2681</v>
      </c>
      <c r="P16" s="15">
        <f t="shared" si="6"/>
        <v>46.65854507483467</v>
      </c>
      <c r="Q16" s="14">
        <f t="shared" si="7"/>
        <v>3999</v>
      </c>
      <c r="R16" s="15">
        <f t="shared" si="8"/>
        <v>41.730147135552542</v>
      </c>
    </row>
    <row r="17" spans="1:18" x14ac:dyDescent="0.25">
      <c r="A17" s="9"/>
      <c r="B17" s="13"/>
      <c r="C17" s="13" t="s">
        <v>26</v>
      </c>
      <c r="D17" s="14">
        <v>2194</v>
      </c>
      <c r="E17" s="14">
        <v>2335</v>
      </c>
      <c r="F17" s="14">
        <f t="shared" si="0"/>
        <v>4529</v>
      </c>
      <c r="G17" s="14">
        <v>209</v>
      </c>
      <c r="H17" s="15">
        <f t="shared" si="1"/>
        <v>9.5259799453053784</v>
      </c>
      <c r="I17" s="14">
        <v>518</v>
      </c>
      <c r="J17" s="15">
        <f t="shared" si="2"/>
        <v>22.184154175588866</v>
      </c>
      <c r="K17" s="14">
        <f t="shared" si="3"/>
        <v>727</v>
      </c>
      <c r="L17" s="15">
        <f t="shared" si="4"/>
        <v>16.052108633252374</v>
      </c>
      <c r="M17" s="14">
        <v>97</v>
      </c>
      <c r="N17" s="15">
        <f t="shared" si="5"/>
        <v>46.411483253588514</v>
      </c>
      <c r="O17" s="14">
        <v>191</v>
      </c>
      <c r="P17" s="15">
        <f t="shared" si="6"/>
        <v>36.872586872586872</v>
      </c>
      <c r="Q17" s="14">
        <f t="shared" si="7"/>
        <v>288</v>
      </c>
      <c r="R17" s="15">
        <f t="shared" si="8"/>
        <v>39.614855570839062</v>
      </c>
    </row>
    <row r="18" spans="1:18" x14ac:dyDescent="0.25">
      <c r="A18" s="9">
        <v>6</v>
      </c>
      <c r="B18" s="13" t="s">
        <v>27</v>
      </c>
      <c r="C18" s="13" t="s">
        <v>27</v>
      </c>
      <c r="D18" s="14">
        <v>6859</v>
      </c>
      <c r="E18" s="14">
        <v>6990</v>
      </c>
      <c r="F18" s="14">
        <f t="shared" si="0"/>
        <v>13849</v>
      </c>
      <c r="G18" s="14">
        <v>196</v>
      </c>
      <c r="H18" s="15">
        <f t="shared" si="1"/>
        <v>2.8575594109928564</v>
      </c>
      <c r="I18" s="14">
        <v>838</v>
      </c>
      <c r="J18" s="15">
        <f t="shared" si="2"/>
        <v>11.988555078683834</v>
      </c>
      <c r="K18" s="14">
        <f t="shared" si="3"/>
        <v>1034</v>
      </c>
      <c r="L18" s="15">
        <f t="shared" si="4"/>
        <v>7.4662430500397141</v>
      </c>
      <c r="M18" s="14">
        <v>41</v>
      </c>
      <c r="N18" s="15">
        <f t="shared" si="5"/>
        <v>20.918367346938776</v>
      </c>
      <c r="O18" s="14">
        <v>132</v>
      </c>
      <c r="P18" s="15">
        <f t="shared" si="6"/>
        <v>15.751789976133651</v>
      </c>
      <c r="Q18" s="14">
        <f t="shared" si="7"/>
        <v>173</v>
      </c>
      <c r="R18" s="15">
        <f t="shared" si="8"/>
        <v>16.731141199226304</v>
      </c>
    </row>
    <row r="19" spans="1:18" x14ac:dyDescent="0.25">
      <c r="A19" s="9">
        <v>7</v>
      </c>
      <c r="B19" s="13" t="s">
        <v>28</v>
      </c>
      <c r="C19" s="13" t="s">
        <v>28</v>
      </c>
      <c r="D19" s="14">
        <v>2982</v>
      </c>
      <c r="E19" s="14">
        <v>2914</v>
      </c>
      <c r="F19" s="14">
        <f t="shared" si="0"/>
        <v>5896</v>
      </c>
      <c r="G19" s="14">
        <v>479</v>
      </c>
      <c r="H19" s="15">
        <f t="shared" si="1"/>
        <v>16.063044936284374</v>
      </c>
      <c r="I19" s="14">
        <v>669</v>
      </c>
      <c r="J19" s="15">
        <f t="shared" si="2"/>
        <v>22.958133150308853</v>
      </c>
      <c r="K19" s="14">
        <f t="shared" si="3"/>
        <v>1148</v>
      </c>
      <c r="L19" s="15">
        <f t="shared" si="4"/>
        <v>19.470827679782904</v>
      </c>
      <c r="M19" s="14">
        <v>165</v>
      </c>
      <c r="N19" s="15">
        <f t="shared" si="5"/>
        <v>34.446764091858043</v>
      </c>
      <c r="O19" s="14">
        <v>174</v>
      </c>
      <c r="P19" s="15">
        <f t="shared" si="6"/>
        <v>26.00896860986547</v>
      </c>
      <c r="Q19" s="14">
        <f t="shared" si="7"/>
        <v>339</v>
      </c>
      <c r="R19" s="15">
        <f t="shared" si="8"/>
        <v>29.529616724738677</v>
      </c>
    </row>
    <row r="20" spans="1:18" x14ac:dyDescent="0.25">
      <c r="A20" s="9">
        <v>8</v>
      </c>
      <c r="B20" s="13" t="s">
        <v>29</v>
      </c>
      <c r="C20" s="13" t="s">
        <v>29</v>
      </c>
      <c r="D20" s="14">
        <v>9003</v>
      </c>
      <c r="E20" s="14">
        <v>8787</v>
      </c>
      <c r="F20" s="14">
        <f t="shared" si="0"/>
        <v>17790</v>
      </c>
      <c r="G20" s="14">
        <v>334</v>
      </c>
      <c r="H20" s="15">
        <f t="shared" si="1"/>
        <v>3.7098744862823505</v>
      </c>
      <c r="I20" s="14">
        <v>4212</v>
      </c>
      <c r="J20" s="15">
        <f t="shared" si="2"/>
        <v>47.934448617275521</v>
      </c>
      <c r="K20" s="14">
        <f t="shared" si="3"/>
        <v>4546</v>
      </c>
      <c r="L20" s="15">
        <f t="shared" si="4"/>
        <v>25.553681843732434</v>
      </c>
      <c r="M20" s="14">
        <v>235</v>
      </c>
      <c r="N20" s="15">
        <f t="shared" si="5"/>
        <v>70.359281437125759</v>
      </c>
      <c r="O20" s="14">
        <v>2022</v>
      </c>
      <c r="P20" s="15">
        <f t="shared" si="6"/>
        <v>48.005698005698008</v>
      </c>
      <c r="Q20" s="14">
        <f t="shared" si="7"/>
        <v>2257</v>
      </c>
      <c r="R20" s="15">
        <f t="shared" si="8"/>
        <v>49.648042234931808</v>
      </c>
    </row>
    <row r="21" spans="1:18" x14ac:dyDescent="0.25">
      <c r="A21" s="9"/>
      <c r="B21" s="13"/>
      <c r="C21" s="13" t="s">
        <v>30</v>
      </c>
      <c r="D21" s="14">
        <v>5729</v>
      </c>
      <c r="E21" s="14">
        <v>5362</v>
      </c>
      <c r="F21" s="14">
        <f t="shared" si="0"/>
        <v>11091</v>
      </c>
      <c r="G21" s="14">
        <v>464</v>
      </c>
      <c r="H21" s="15">
        <f t="shared" si="1"/>
        <v>8.0991447023913423</v>
      </c>
      <c r="I21" s="14">
        <v>973</v>
      </c>
      <c r="J21" s="15">
        <f t="shared" si="2"/>
        <v>18.14621409921671</v>
      </c>
      <c r="K21" s="14">
        <f t="shared" si="3"/>
        <v>1437</v>
      </c>
      <c r="L21" s="15">
        <f t="shared" si="4"/>
        <v>12.956451176629699</v>
      </c>
      <c r="M21" s="14">
        <v>398</v>
      </c>
      <c r="N21" s="15">
        <f t="shared" si="5"/>
        <v>85.775862068965509</v>
      </c>
      <c r="O21" s="14">
        <v>844</v>
      </c>
      <c r="P21" s="15">
        <f t="shared" si="6"/>
        <v>86.742034943473783</v>
      </c>
      <c r="Q21" s="14">
        <f t="shared" si="7"/>
        <v>1242</v>
      </c>
      <c r="R21" s="15">
        <f t="shared" si="8"/>
        <v>86.430062630480165</v>
      </c>
    </row>
    <row r="22" spans="1:18" x14ac:dyDescent="0.25">
      <c r="A22" s="9">
        <v>9</v>
      </c>
      <c r="B22" s="13" t="s">
        <v>31</v>
      </c>
      <c r="C22" s="13" t="s">
        <v>31</v>
      </c>
      <c r="D22" s="14">
        <v>13089</v>
      </c>
      <c r="E22" s="14">
        <v>9740</v>
      </c>
      <c r="F22" s="14">
        <f t="shared" si="0"/>
        <v>22829</v>
      </c>
      <c r="G22" s="14">
        <v>6950</v>
      </c>
      <c r="H22" s="15">
        <f t="shared" si="1"/>
        <v>53.098021239208492</v>
      </c>
      <c r="I22" s="14">
        <v>1687</v>
      </c>
      <c r="J22" s="15">
        <f t="shared" si="2"/>
        <v>17.320328542094458</v>
      </c>
      <c r="K22" s="14">
        <f t="shared" si="3"/>
        <v>8637</v>
      </c>
      <c r="L22" s="15">
        <f t="shared" si="4"/>
        <v>37.833457444478512</v>
      </c>
      <c r="M22" s="14">
        <v>1316</v>
      </c>
      <c r="N22" s="15">
        <f t="shared" si="5"/>
        <v>18.935251798561151</v>
      </c>
      <c r="O22" s="14">
        <v>3369</v>
      </c>
      <c r="P22" s="15">
        <f t="shared" si="6"/>
        <v>199.70361588618852</v>
      </c>
      <c r="Q22" s="14">
        <f t="shared" si="7"/>
        <v>4685</v>
      </c>
      <c r="R22" s="15">
        <f t="shared" si="8"/>
        <v>54.243371541044347</v>
      </c>
    </row>
    <row r="23" spans="1:18" x14ac:dyDescent="0.25">
      <c r="A23" s="9">
        <v>10</v>
      </c>
      <c r="B23" s="13" t="s">
        <v>32</v>
      </c>
      <c r="C23" s="13" t="s">
        <v>32</v>
      </c>
      <c r="D23" s="14">
        <v>7418</v>
      </c>
      <c r="E23" s="14">
        <v>6611</v>
      </c>
      <c r="F23" s="14">
        <v>14029</v>
      </c>
      <c r="G23" s="14">
        <v>252</v>
      </c>
      <c r="H23" s="15">
        <f t="shared" si="1"/>
        <v>3.3971420868158533</v>
      </c>
      <c r="I23" s="14">
        <v>4308</v>
      </c>
      <c r="J23" s="15">
        <f t="shared" si="2"/>
        <v>65.164120405384963</v>
      </c>
      <c r="K23" s="14">
        <f t="shared" si="3"/>
        <v>4560</v>
      </c>
      <c r="L23" s="15">
        <f t="shared" si="4"/>
        <v>32.504098652790645</v>
      </c>
      <c r="M23" s="14">
        <v>192</v>
      </c>
      <c r="N23" s="15">
        <f t="shared" si="5"/>
        <v>76.19047619047619</v>
      </c>
      <c r="O23" s="14">
        <v>1236</v>
      </c>
      <c r="P23" s="15">
        <f t="shared" si="6"/>
        <v>28.690807799442897</v>
      </c>
      <c r="Q23" s="14">
        <f t="shared" si="7"/>
        <v>1428</v>
      </c>
      <c r="R23" s="15">
        <f t="shared" si="8"/>
        <v>31.315789473684209</v>
      </c>
    </row>
    <row r="24" spans="1:18" x14ac:dyDescent="0.25">
      <c r="A24" s="9"/>
      <c r="B24" s="13"/>
      <c r="C24" s="13" t="s">
        <v>33</v>
      </c>
      <c r="D24" s="14">
        <v>6427</v>
      </c>
      <c r="E24" s="14">
        <v>6447</v>
      </c>
      <c r="F24" s="14">
        <f t="shared" ref="F24:F41" si="9">SUM(D24:E24)</f>
        <v>12874</v>
      </c>
      <c r="G24" s="14">
        <v>148</v>
      </c>
      <c r="H24" s="15">
        <f t="shared" si="1"/>
        <v>2.3027851252528397</v>
      </c>
      <c r="I24" s="14">
        <v>1482</v>
      </c>
      <c r="J24" s="15">
        <f t="shared" si="2"/>
        <v>22.987436016751978</v>
      </c>
      <c r="K24" s="14">
        <f t="shared" si="3"/>
        <v>1630</v>
      </c>
      <c r="L24" s="15">
        <f t="shared" si="4"/>
        <v>12.661177567189686</v>
      </c>
      <c r="M24" s="14">
        <v>141</v>
      </c>
      <c r="N24" s="15">
        <v>95.3</v>
      </c>
      <c r="O24" s="14">
        <v>1058</v>
      </c>
      <c r="P24" s="15">
        <f t="shared" si="6"/>
        <v>71.390013495276648</v>
      </c>
      <c r="Q24" s="14">
        <f t="shared" si="7"/>
        <v>1199</v>
      </c>
      <c r="R24" s="15">
        <f t="shared" si="8"/>
        <v>73.558282208588949</v>
      </c>
    </row>
    <row r="25" spans="1:18" x14ac:dyDescent="0.25">
      <c r="A25" s="9">
        <v>11</v>
      </c>
      <c r="B25" s="13" t="s">
        <v>34</v>
      </c>
      <c r="C25" s="13" t="s">
        <v>34</v>
      </c>
      <c r="D25" s="14">
        <v>9033</v>
      </c>
      <c r="E25" s="14">
        <v>9407</v>
      </c>
      <c r="F25" s="14">
        <f t="shared" si="9"/>
        <v>18440</v>
      </c>
      <c r="G25" s="14">
        <v>1919</v>
      </c>
      <c r="H25" s="15">
        <f t="shared" si="1"/>
        <v>21.244326358906232</v>
      </c>
      <c r="I25" s="14">
        <v>3861</v>
      </c>
      <c r="J25" s="15">
        <f t="shared" si="2"/>
        <v>41.043903476134794</v>
      </c>
      <c r="K25" s="14">
        <f t="shared" si="3"/>
        <v>5780</v>
      </c>
      <c r="L25" s="15">
        <f t="shared" si="4"/>
        <v>31.344902386117134</v>
      </c>
      <c r="M25" s="14">
        <v>328</v>
      </c>
      <c r="N25" s="15">
        <f t="shared" ref="N25:N41" si="10">M25/G25*100</f>
        <v>17.09223553934341</v>
      </c>
      <c r="O25" s="14">
        <v>2448</v>
      </c>
      <c r="P25" s="15">
        <f t="shared" si="6"/>
        <v>63.403263403263402</v>
      </c>
      <c r="Q25" s="14">
        <f t="shared" si="7"/>
        <v>2776</v>
      </c>
      <c r="R25" s="15">
        <f t="shared" si="8"/>
        <v>48.027681660899653</v>
      </c>
    </row>
    <row r="26" spans="1:18" x14ac:dyDescent="0.25">
      <c r="A26" s="9">
        <v>12</v>
      </c>
      <c r="B26" s="13" t="s">
        <v>35</v>
      </c>
      <c r="C26" s="13" t="s">
        <v>35</v>
      </c>
      <c r="D26" s="14">
        <v>12651</v>
      </c>
      <c r="E26" s="14">
        <v>13233</v>
      </c>
      <c r="F26" s="14">
        <f t="shared" si="9"/>
        <v>25884</v>
      </c>
      <c r="G26" s="14">
        <v>3901</v>
      </c>
      <c r="H26" s="15">
        <f t="shared" si="1"/>
        <v>30.835507074539564</v>
      </c>
      <c r="I26" s="14">
        <v>5260</v>
      </c>
      <c r="J26" s="15">
        <f t="shared" si="2"/>
        <v>39.749112068314062</v>
      </c>
      <c r="K26" s="14">
        <f t="shared" si="3"/>
        <v>9161</v>
      </c>
      <c r="L26" s="15">
        <f t="shared" si="4"/>
        <v>35.392520475969711</v>
      </c>
      <c r="M26" s="14">
        <v>568</v>
      </c>
      <c r="N26" s="15">
        <f t="shared" si="10"/>
        <v>14.560369136118945</v>
      </c>
      <c r="O26" s="14">
        <v>591</v>
      </c>
      <c r="P26" s="15">
        <f t="shared" si="6"/>
        <v>11.235741444866921</v>
      </c>
      <c r="Q26" s="14">
        <f t="shared" si="7"/>
        <v>1159</v>
      </c>
      <c r="R26" s="15">
        <f t="shared" si="8"/>
        <v>12.651457264490777</v>
      </c>
    </row>
    <row r="27" spans="1:18" x14ac:dyDescent="0.25">
      <c r="A27" s="9">
        <v>13</v>
      </c>
      <c r="B27" s="13" t="s">
        <v>36</v>
      </c>
      <c r="C27" s="13" t="s">
        <v>36</v>
      </c>
      <c r="D27" s="14">
        <v>9862</v>
      </c>
      <c r="E27" s="14">
        <v>9659</v>
      </c>
      <c r="F27" s="14">
        <f t="shared" si="9"/>
        <v>19521</v>
      </c>
      <c r="G27" s="14">
        <v>5578</v>
      </c>
      <c r="H27" s="15">
        <f t="shared" si="1"/>
        <v>56.560535388359355</v>
      </c>
      <c r="I27" s="14">
        <v>12306</v>
      </c>
      <c r="J27" s="15">
        <f t="shared" si="2"/>
        <v>127.40449321875971</v>
      </c>
      <c r="K27" s="14">
        <f t="shared" si="3"/>
        <v>17884</v>
      </c>
      <c r="L27" s="15">
        <f t="shared" si="4"/>
        <v>91.614159110701294</v>
      </c>
      <c r="M27" s="14">
        <v>598</v>
      </c>
      <c r="N27" s="15">
        <f t="shared" si="10"/>
        <v>10.720688418788097</v>
      </c>
      <c r="O27" s="14">
        <v>972</v>
      </c>
      <c r="P27" s="15">
        <f t="shared" si="6"/>
        <v>7.8985860555826433</v>
      </c>
      <c r="Q27" s="14">
        <f t="shared" si="7"/>
        <v>1570</v>
      </c>
      <c r="R27" s="15">
        <f t="shared" si="8"/>
        <v>8.7787966897785736</v>
      </c>
    </row>
    <row r="28" spans="1:18" x14ac:dyDescent="0.25">
      <c r="A28" s="9"/>
      <c r="B28" s="13"/>
      <c r="C28" s="13" t="s">
        <v>37</v>
      </c>
      <c r="D28" s="14">
        <v>2962</v>
      </c>
      <c r="E28" s="14">
        <v>3110</v>
      </c>
      <c r="F28" s="14">
        <f t="shared" si="9"/>
        <v>6072</v>
      </c>
      <c r="G28" s="14">
        <v>1168</v>
      </c>
      <c r="H28" s="15">
        <f t="shared" si="1"/>
        <v>39.432815665091155</v>
      </c>
      <c r="I28" s="14">
        <v>1188</v>
      </c>
      <c r="J28" s="15">
        <f t="shared" si="2"/>
        <v>38.19935691318328</v>
      </c>
      <c r="K28" s="14">
        <f t="shared" si="3"/>
        <v>2356</v>
      </c>
      <c r="L28" s="15">
        <f t="shared" si="4"/>
        <v>38.801054018445328</v>
      </c>
      <c r="M28" s="14">
        <v>168</v>
      </c>
      <c r="N28" s="15">
        <f t="shared" si="10"/>
        <v>14.383561643835616</v>
      </c>
      <c r="O28" s="14">
        <v>389</v>
      </c>
      <c r="P28" s="15">
        <f t="shared" si="6"/>
        <v>32.744107744107744</v>
      </c>
      <c r="Q28" s="14">
        <f t="shared" si="7"/>
        <v>557</v>
      </c>
      <c r="R28" s="15">
        <f t="shared" si="8"/>
        <v>23.641765704584042</v>
      </c>
    </row>
    <row r="29" spans="1:18" x14ac:dyDescent="0.25">
      <c r="A29" s="9">
        <v>14</v>
      </c>
      <c r="B29" s="13" t="s">
        <v>38</v>
      </c>
      <c r="C29" s="13" t="s">
        <v>38</v>
      </c>
      <c r="D29" s="14">
        <v>11658</v>
      </c>
      <c r="E29" s="14">
        <v>12190</v>
      </c>
      <c r="F29" s="14">
        <f t="shared" si="9"/>
        <v>23848</v>
      </c>
      <c r="G29" s="14">
        <v>6526</v>
      </c>
      <c r="H29" s="15">
        <f t="shared" si="1"/>
        <v>55.978727054383256</v>
      </c>
      <c r="I29" s="14">
        <v>8674</v>
      </c>
      <c r="J29" s="15">
        <f t="shared" si="2"/>
        <v>71.156685808039384</v>
      </c>
      <c r="K29" s="14">
        <f t="shared" si="3"/>
        <v>15200</v>
      </c>
      <c r="L29" s="15">
        <f t="shared" si="4"/>
        <v>63.737001006373696</v>
      </c>
      <c r="M29" s="14">
        <v>1752</v>
      </c>
      <c r="N29" s="15">
        <f t="shared" si="10"/>
        <v>26.84646031259577</v>
      </c>
      <c r="O29" s="14">
        <v>2896</v>
      </c>
      <c r="P29" s="15">
        <f t="shared" si="6"/>
        <v>33.387133963569291</v>
      </c>
      <c r="Q29" s="14">
        <f t="shared" si="7"/>
        <v>4648</v>
      </c>
      <c r="R29" s="15">
        <f t="shared" si="8"/>
        <v>30.578947368421051</v>
      </c>
    </row>
    <row r="30" spans="1:18" x14ac:dyDescent="0.25">
      <c r="A30" s="9">
        <v>15</v>
      </c>
      <c r="B30" s="13" t="s">
        <v>39</v>
      </c>
      <c r="C30" s="13" t="s">
        <v>39</v>
      </c>
      <c r="D30" s="14">
        <v>8893</v>
      </c>
      <c r="E30" s="14">
        <v>8814</v>
      </c>
      <c r="F30" s="14">
        <f t="shared" si="9"/>
        <v>17707</v>
      </c>
      <c r="G30" s="14">
        <v>117</v>
      </c>
      <c r="H30" s="15">
        <f t="shared" si="1"/>
        <v>1.315641515798943</v>
      </c>
      <c r="I30" s="14">
        <v>662</v>
      </c>
      <c r="J30" s="15">
        <f t="shared" si="2"/>
        <v>7.5107783072384846</v>
      </c>
      <c r="K30" s="14">
        <f t="shared" si="3"/>
        <v>779</v>
      </c>
      <c r="L30" s="15">
        <f t="shared" si="4"/>
        <v>4.3993900717230474</v>
      </c>
      <c r="M30" s="14">
        <v>30</v>
      </c>
      <c r="N30" s="15">
        <f t="shared" si="10"/>
        <v>25.641025641025639</v>
      </c>
      <c r="O30" s="14">
        <v>162</v>
      </c>
      <c r="P30" s="15">
        <f t="shared" si="6"/>
        <v>24.471299093655588</v>
      </c>
      <c r="Q30" s="14">
        <f t="shared" si="7"/>
        <v>192</v>
      </c>
      <c r="R30" s="15">
        <f t="shared" si="8"/>
        <v>24.646983311938385</v>
      </c>
    </row>
    <row r="31" spans="1:18" x14ac:dyDescent="0.25">
      <c r="A31" s="9">
        <v>16</v>
      </c>
      <c r="B31" s="13" t="s">
        <v>40</v>
      </c>
      <c r="C31" s="13" t="s">
        <v>40</v>
      </c>
      <c r="D31" s="14">
        <v>7251</v>
      </c>
      <c r="E31" s="14">
        <v>7341</v>
      </c>
      <c r="F31" s="14">
        <f t="shared" si="9"/>
        <v>14592</v>
      </c>
      <c r="G31" s="14">
        <v>3306</v>
      </c>
      <c r="H31" s="15">
        <f t="shared" si="1"/>
        <v>45.593711212246582</v>
      </c>
      <c r="I31" s="14">
        <v>4047</v>
      </c>
      <c r="J31" s="15">
        <f t="shared" si="2"/>
        <v>55.128729055986923</v>
      </c>
      <c r="K31" s="14">
        <f t="shared" si="3"/>
        <v>7353</v>
      </c>
      <c r="L31" s="15">
        <f t="shared" si="4"/>
        <v>50.390625</v>
      </c>
      <c r="M31" s="14">
        <v>1128</v>
      </c>
      <c r="N31" s="15">
        <f t="shared" si="10"/>
        <v>34.119782214156082</v>
      </c>
      <c r="O31" s="14">
        <v>1444</v>
      </c>
      <c r="P31" s="15">
        <f t="shared" si="6"/>
        <v>35.68075117370892</v>
      </c>
      <c r="Q31" s="14">
        <f t="shared" si="7"/>
        <v>2572</v>
      </c>
      <c r="R31" s="15">
        <f t="shared" si="8"/>
        <v>34.978920168638652</v>
      </c>
    </row>
    <row r="32" spans="1:18" x14ac:dyDescent="0.25">
      <c r="A32" s="9"/>
      <c r="B32" s="13"/>
      <c r="C32" s="13" t="s">
        <v>41</v>
      </c>
      <c r="D32" s="14">
        <v>3804</v>
      </c>
      <c r="E32" s="14">
        <v>3864</v>
      </c>
      <c r="F32" s="14">
        <f t="shared" si="9"/>
        <v>7668</v>
      </c>
      <c r="G32" s="14">
        <v>319</v>
      </c>
      <c r="H32" s="15">
        <f t="shared" si="1"/>
        <v>8.3859095688748688</v>
      </c>
      <c r="I32" s="14">
        <v>577</v>
      </c>
      <c r="J32" s="15">
        <f t="shared" si="2"/>
        <v>14.932712215320912</v>
      </c>
      <c r="K32" s="14">
        <f t="shared" si="3"/>
        <v>896</v>
      </c>
      <c r="L32" s="15">
        <f t="shared" si="4"/>
        <v>11.684924360980698</v>
      </c>
      <c r="M32" s="14">
        <v>204</v>
      </c>
      <c r="N32" s="15">
        <f t="shared" si="10"/>
        <v>63.949843260188089</v>
      </c>
      <c r="O32" s="14">
        <v>163</v>
      </c>
      <c r="P32" s="15">
        <f t="shared" si="6"/>
        <v>28.249566724436743</v>
      </c>
      <c r="Q32" s="14">
        <f t="shared" si="7"/>
        <v>367</v>
      </c>
      <c r="R32" s="15">
        <f t="shared" si="8"/>
        <v>40.959821428571431</v>
      </c>
    </row>
    <row r="33" spans="1:18" x14ac:dyDescent="0.25">
      <c r="A33" s="9">
        <v>17</v>
      </c>
      <c r="B33" s="13" t="s">
        <v>42</v>
      </c>
      <c r="C33" s="13" t="s">
        <v>42</v>
      </c>
      <c r="D33" s="14">
        <v>16185</v>
      </c>
      <c r="E33" s="14">
        <v>15023</v>
      </c>
      <c r="F33" s="14">
        <f t="shared" si="9"/>
        <v>31208</v>
      </c>
      <c r="G33" s="14">
        <v>3733</v>
      </c>
      <c r="H33" s="15">
        <f t="shared" si="1"/>
        <v>23.06456595613222</v>
      </c>
      <c r="I33" s="14">
        <v>7257</v>
      </c>
      <c r="J33" s="15">
        <f t="shared" si="2"/>
        <v>48.305930905944216</v>
      </c>
      <c r="K33" s="14">
        <f t="shared" si="3"/>
        <v>10990</v>
      </c>
      <c r="L33" s="15">
        <f t="shared" si="4"/>
        <v>35.215329402717252</v>
      </c>
      <c r="M33" s="14">
        <v>1083</v>
      </c>
      <c r="N33" s="15">
        <f t="shared" si="10"/>
        <v>29.011518885614784</v>
      </c>
      <c r="O33" s="14">
        <v>1562</v>
      </c>
      <c r="P33" s="15">
        <f t="shared" si="6"/>
        <v>21.524045748932068</v>
      </c>
      <c r="Q33" s="14">
        <f t="shared" si="7"/>
        <v>2645</v>
      </c>
      <c r="R33" s="15">
        <f t="shared" si="8"/>
        <v>24.067333939945403</v>
      </c>
    </row>
    <row r="34" spans="1:18" x14ac:dyDescent="0.25">
      <c r="A34" s="9">
        <v>18</v>
      </c>
      <c r="B34" s="13" t="s">
        <v>43</v>
      </c>
      <c r="C34" s="13" t="s">
        <v>44</v>
      </c>
      <c r="D34" s="14">
        <v>12708</v>
      </c>
      <c r="E34" s="14">
        <v>12861</v>
      </c>
      <c r="F34" s="14">
        <f t="shared" si="9"/>
        <v>25569</v>
      </c>
      <c r="G34" s="14">
        <v>56</v>
      </c>
      <c r="H34" s="15">
        <f t="shared" si="1"/>
        <v>0.44066729619137546</v>
      </c>
      <c r="I34" s="14">
        <v>1074</v>
      </c>
      <c r="J34" s="15">
        <f t="shared" si="2"/>
        <v>8.3508280849078602</v>
      </c>
      <c r="K34" s="14">
        <f t="shared" si="3"/>
        <v>1130</v>
      </c>
      <c r="L34" s="15">
        <f t="shared" si="4"/>
        <v>4.419414134303258</v>
      </c>
      <c r="M34" s="14">
        <v>6</v>
      </c>
      <c r="N34" s="15">
        <f t="shared" si="10"/>
        <v>10.714285714285714</v>
      </c>
      <c r="O34" s="14">
        <v>154</v>
      </c>
      <c r="P34" s="15">
        <f t="shared" si="6"/>
        <v>14.338919925512103</v>
      </c>
      <c r="Q34" s="14">
        <f t="shared" si="7"/>
        <v>160</v>
      </c>
      <c r="R34" s="15">
        <f t="shared" si="8"/>
        <v>14.159292035398231</v>
      </c>
    </row>
    <row r="35" spans="1:18" x14ac:dyDescent="0.25">
      <c r="A35" s="9"/>
      <c r="B35" s="13"/>
      <c r="C35" s="13" t="s">
        <v>45</v>
      </c>
      <c r="D35" s="14">
        <v>11896</v>
      </c>
      <c r="E35" s="14">
        <v>12045</v>
      </c>
      <c r="F35" s="14">
        <f t="shared" si="9"/>
        <v>23941</v>
      </c>
      <c r="G35" s="14">
        <v>6548</v>
      </c>
      <c r="H35" s="15">
        <f t="shared" si="1"/>
        <v>55.043712172158706</v>
      </c>
      <c r="I35" s="14">
        <v>7653</v>
      </c>
      <c r="J35" s="15">
        <f t="shared" si="2"/>
        <v>63.536737235367369</v>
      </c>
      <c r="K35" s="14">
        <f t="shared" si="3"/>
        <v>14201</v>
      </c>
      <c r="L35" s="15">
        <f t="shared" si="4"/>
        <v>59.316653439705945</v>
      </c>
      <c r="M35" s="14">
        <v>1325</v>
      </c>
      <c r="N35" s="15">
        <f t="shared" si="10"/>
        <v>20.2351863164325</v>
      </c>
      <c r="O35" s="14">
        <v>1659</v>
      </c>
      <c r="P35" s="15">
        <f t="shared" si="6"/>
        <v>21.677773422187379</v>
      </c>
      <c r="Q35" s="14">
        <f t="shared" si="7"/>
        <v>2984</v>
      </c>
      <c r="R35" s="15">
        <f t="shared" si="8"/>
        <v>21.012604746144635</v>
      </c>
    </row>
    <row r="36" spans="1:18" x14ac:dyDescent="0.25">
      <c r="A36" s="9">
        <v>19</v>
      </c>
      <c r="B36" s="13" t="s">
        <v>46</v>
      </c>
      <c r="C36" s="13" t="s">
        <v>46</v>
      </c>
      <c r="D36" s="14">
        <v>11981</v>
      </c>
      <c r="E36" s="14">
        <v>11955</v>
      </c>
      <c r="F36" s="14">
        <f t="shared" si="9"/>
        <v>23936</v>
      </c>
      <c r="G36" s="14">
        <v>2802</v>
      </c>
      <c r="H36" s="15">
        <f t="shared" si="1"/>
        <v>23.387029463316917</v>
      </c>
      <c r="I36" s="14">
        <v>4335</v>
      </c>
      <c r="J36" s="15">
        <f t="shared" si="2"/>
        <v>36.260978670012548</v>
      </c>
      <c r="K36" s="14">
        <f t="shared" si="3"/>
        <v>7137</v>
      </c>
      <c r="L36" s="15">
        <f t="shared" si="4"/>
        <v>29.817012032085561</v>
      </c>
      <c r="M36" s="14">
        <v>426</v>
      </c>
      <c r="N36" s="15">
        <f t="shared" si="10"/>
        <v>15.203426124197003</v>
      </c>
      <c r="O36" s="14">
        <v>881</v>
      </c>
      <c r="P36" s="15">
        <f t="shared" si="6"/>
        <v>20.322952710495962</v>
      </c>
      <c r="Q36" s="14">
        <f t="shared" si="7"/>
        <v>1307</v>
      </c>
      <c r="R36" s="15">
        <f t="shared" si="8"/>
        <v>18.313016673672411</v>
      </c>
    </row>
    <row r="37" spans="1:18" x14ac:dyDescent="0.25">
      <c r="A37" s="9"/>
      <c r="B37" s="13"/>
      <c r="C37" s="13" t="s">
        <v>47</v>
      </c>
      <c r="D37" s="14">
        <v>8362</v>
      </c>
      <c r="E37" s="14">
        <v>7761</v>
      </c>
      <c r="F37" s="14">
        <f t="shared" si="9"/>
        <v>16123</v>
      </c>
      <c r="G37" s="14">
        <v>4298</v>
      </c>
      <c r="H37" s="15">
        <f t="shared" si="1"/>
        <v>51.399186797416888</v>
      </c>
      <c r="I37" s="14">
        <v>6597</v>
      </c>
      <c r="J37" s="15">
        <f t="shared" si="2"/>
        <v>85.001932740626202</v>
      </c>
      <c r="K37" s="14">
        <f t="shared" si="3"/>
        <v>10895</v>
      </c>
      <c r="L37" s="15">
        <f t="shared" si="4"/>
        <v>67.57427277801898</v>
      </c>
      <c r="M37" s="14">
        <v>2305</v>
      </c>
      <c r="N37" s="15">
        <f t="shared" si="10"/>
        <v>53.629595160539786</v>
      </c>
      <c r="O37" s="14">
        <v>4147</v>
      </c>
      <c r="P37" s="15">
        <f t="shared" si="6"/>
        <v>62.861906927391246</v>
      </c>
      <c r="Q37" s="14">
        <f t="shared" si="7"/>
        <v>6452</v>
      </c>
      <c r="R37" s="15">
        <f t="shared" si="8"/>
        <v>59.219825608077102</v>
      </c>
    </row>
    <row r="38" spans="1:18" x14ac:dyDescent="0.25">
      <c r="A38" s="9">
        <v>20</v>
      </c>
      <c r="B38" s="13" t="s">
        <v>48</v>
      </c>
      <c r="C38" s="13" t="s">
        <v>48</v>
      </c>
      <c r="D38" s="14">
        <v>10163</v>
      </c>
      <c r="E38" s="14">
        <v>9865</v>
      </c>
      <c r="F38" s="14">
        <f t="shared" si="9"/>
        <v>20028</v>
      </c>
      <c r="G38" s="14">
        <v>3040</v>
      </c>
      <c r="H38" s="15">
        <f t="shared" si="1"/>
        <v>29.912427432844634</v>
      </c>
      <c r="I38" s="14">
        <v>4751</v>
      </c>
      <c r="J38" s="15">
        <f t="shared" si="2"/>
        <v>48.160162189559045</v>
      </c>
      <c r="K38" s="14">
        <f t="shared" si="3"/>
        <v>7791</v>
      </c>
      <c r="L38" s="15">
        <f t="shared" si="4"/>
        <v>38.900539245056919</v>
      </c>
      <c r="M38" s="14">
        <v>778</v>
      </c>
      <c r="N38" s="15">
        <f t="shared" si="10"/>
        <v>25.592105263157894</v>
      </c>
      <c r="O38" s="14">
        <v>925</v>
      </c>
      <c r="P38" s="15">
        <f t="shared" si="6"/>
        <v>19.469585350452537</v>
      </c>
      <c r="Q38" s="14">
        <f t="shared" si="7"/>
        <v>1703</v>
      </c>
      <c r="R38" s="15">
        <f t="shared" si="8"/>
        <v>21.85855474265178</v>
      </c>
    </row>
    <row r="39" spans="1:18" x14ac:dyDescent="0.25">
      <c r="A39" s="9"/>
      <c r="B39" s="13"/>
      <c r="C39" s="13" t="s">
        <v>49</v>
      </c>
      <c r="D39" s="14">
        <v>6357</v>
      </c>
      <c r="E39" s="14">
        <v>6028</v>
      </c>
      <c r="F39" s="14">
        <f t="shared" si="9"/>
        <v>12385</v>
      </c>
      <c r="G39" s="14">
        <v>6074</v>
      </c>
      <c r="H39" s="15">
        <f t="shared" si="1"/>
        <v>95.548214566619478</v>
      </c>
      <c r="I39" s="14">
        <v>4335</v>
      </c>
      <c r="J39" s="15">
        <f t="shared" si="2"/>
        <v>71.914399469144001</v>
      </c>
      <c r="K39" s="14">
        <f t="shared" si="3"/>
        <v>10409</v>
      </c>
      <c r="L39" s="15">
        <f t="shared" si="4"/>
        <v>84.04521598708115</v>
      </c>
      <c r="M39" s="14">
        <v>373</v>
      </c>
      <c r="N39" s="15">
        <f t="shared" si="10"/>
        <v>6.1409285479091205</v>
      </c>
      <c r="O39" s="14">
        <v>767</v>
      </c>
      <c r="P39" s="15">
        <f t="shared" si="6"/>
        <v>17.693194925028834</v>
      </c>
      <c r="Q39" s="14">
        <f t="shared" si="7"/>
        <v>1140</v>
      </c>
      <c r="R39" s="15">
        <f t="shared" si="8"/>
        <v>10.952060716687482</v>
      </c>
    </row>
    <row r="40" spans="1:18" x14ac:dyDescent="0.25">
      <c r="A40" s="9">
        <v>21</v>
      </c>
      <c r="B40" s="13" t="s">
        <v>50</v>
      </c>
      <c r="C40" s="13" t="s">
        <v>50</v>
      </c>
      <c r="D40" s="14">
        <v>6270</v>
      </c>
      <c r="E40" s="14">
        <v>5738</v>
      </c>
      <c r="F40" s="14">
        <f t="shared" si="9"/>
        <v>12008</v>
      </c>
      <c r="G40" s="14">
        <v>3015</v>
      </c>
      <c r="H40" s="15">
        <f t="shared" si="1"/>
        <v>48.086124401913878</v>
      </c>
      <c r="I40" s="14">
        <v>3539</v>
      </c>
      <c r="J40" s="15">
        <f t="shared" si="2"/>
        <v>61.67654234925061</v>
      </c>
      <c r="K40" s="14">
        <f t="shared" si="3"/>
        <v>6554</v>
      </c>
      <c r="L40" s="15">
        <f t="shared" si="4"/>
        <v>54.5802798134577</v>
      </c>
      <c r="M40" s="14">
        <v>1081</v>
      </c>
      <c r="N40" s="15">
        <f t="shared" si="10"/>
        <v>35.854063018242122</v>
      </c>
      <c r="O40" s="14">
        <v>1832</v>
      </c>
      <c r="P40" s="15">
        <f t="shared" si="6"/>
        <v>51.766035603277757</v>
      </c>
      <c r="Q40" s="14">
        <f t="shared" si="7"/>
        <v>2913</v>
      </c>
      <c r="R40" s="15">
        <f t="shared" si="8"/>
        <v>44.446139761977413</v>
      </c>
    </row>
    <row r="41" spans="1:18" ht="15.75" x14ac:dyDescent="0.25">
      <c r="A41" s="16" t="s">
        <v>13</v>
      </c>
      <c r="B41" s="16"/>
      <c r="C41" s="17"/>
      <c r="D41" s="18">
        <f t="shared" ref="D41:E41" si="11">SUM(D10:D40)</f>
        <v>272649</v>
      </c>
      <c r="E41" s="18">
        <f t="shared" si="11"/>
        <v>267993</v>
      </c>
      <c r="F41" s="18">
        <f t="shared" si="9"/>
        <v>540642</v>
      </c>
      <c r="G41" s="18">
        <f>SUM(G10:G40)</f>
        <v>75064</v>
      </c>
      <c r="H41" s="19">
        <f t="shared" si="1"/>
        <v>27.531368169331266</v>
      </c>
      <c r="I41" s="18">
        <f>SUM(I10:I40)</f>
        <v>111863</v>
      </c>
      <c r="J41" s="19">
        <f t="shared" si="2"/>
        <v>41.741015623542403</v>
      </c>
      <c r="K41" s="18">
        <f t="shared" si="3"/>
        <v>186927</v>
      </c>
      <c r="L41" s="19">
        <f t="shared" si="4"/>
        <v>34.575005271510541</v>
      </c>
      <c r="M41" s="18">
        <f>SUM(M10:M40)</f>
        <v>19270</v>
      </c>
      <c r="N41" s="19">
        <f t="shared" si="10"/>
        <v>25.671427048918254</v>
      </c>
      <c r="O41" s="18">
        <f>SUM(O10:O40)</f>
        <v>36340</v>
      </c>
      <c r="P41" s="19">
        <f t="shared" si="6"/>
        <v>32.486166113907188</v>
      </c>
      <c r="Q41" s="18">
        <f>SUM(Q10:Q40)</f>
        <v>55610</v>
      </c>
      <c r="R41" s="19">
        <f t="shared" si="8"/>
        <v>29.74958138738652</v>
      </c>
    </row>
    <row r="42" spans="1:18" x14ac:dyDescent="0.25">
      <c r="A42" s="5"/>
      <c r="B42" s="5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5"/>
      <c r="N42" s="5"/>
      <c r="O42" s="5"/>
      <c r="P42" s="5"/>
      <c r="Q42" s="5"/>
      <c r="R42" s="5"/>
    </row>
    <row r="43" spans="1:18" x14ac:dyDescent="0.25">
      <c r="A43" s="5" t="s">
        <v>14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</sheetData>
  <mergeCells count="15">
    <mergeCell ref="K7:L7"/>
    <mergeCell ref="M7:N7"/>
    <mergeCell ref="O7:P7"/>
    <mergeCell ref="Q7:R7"/>
    <mergeCell ref="A3:R3"/>
    <mergeCell ref="A2:R2"/>
    <mergeCell ref="A5:A8"/>
    <mergeCell ref="B5:B8"/>
    <mergeCell ref="C5:C8"/>
    <mergeCell ref="D5:R5"/>
    <mergeCell ref="D6:F7"/>
    <mergeCell ref="G6:L6"/>
    <mergeCell ref="M6:R6"/>
    <mergeCell ref="G7:H7"/>
    <mergeCell ref="I7:J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2023-02-07T03:45:53Z</dcterms:created>
  <dcterms:modified xsi:type="dcterms:W3CDTF">2023-02-07T03:48:31Z</dcterms:modified>
</cp:coreProperties>
</file>