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6310" windowHeight="114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Sheet1!$A$6:$O$6</definedName>
  </definedNames>
  <calcPr calcId="152511"/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7" i="1"/>
  <c r="E28" i="1"/>
  <c r="F28" i="1" l="1"/>
  <c r="B7" i="1"/>
  <c r="B9" i="1"/>
  <c r="B10" i="1"/>
  <c r="B11" i="1"/>
  <c r="B12" i="1"/>
  <c r="B13" i="1"/>
  <c r="B14" i="1"/>
  <c r="B16" i="1"/>
  <c r="B15" i="1"/>
  <c r="B17" i="1"/>
  <c r="B18" i="1"/>
  <c r="B26" i="1"/>
  <c r="B19" i="1"/>
  <c r="B20" i="1"/>
  <c r="B21" i="1"/>
  <c r="B23" i="1"/>
  <c r="B22" i="1"/>
  <c r="B24" i="1"/>
  <c r="B25" i="1"/>
  <c r="B27" i="1"/>
  <c r="B8" i="1"/>
  <c r="K28" i="1"/>
  <c r="J28" i="1"/>
  <c r="L9" i="1"/>
  <c r="L10" i="1"/>
  <c r="L11" i="1"/>
  <c r="L12" i="1"/>
  <c r="L13" i="1"/>
  <c r="L14" i="1"/>
  <c r="L16" i="1"/>
  <c r="L15" i="1"/>
  <c r="L17" i="1"/>
  <c r="L18" i="1"/>
  <c r="L26" i="1"/>
  <c r="L19" i="1"/>
  <c r="L20" i="1"/>
  <c r="L21" i="1"/>
  <c r="L23" i="1"/>
  <c r="L22" i="1"/>
  <c r="L24" i="1"/>
  <c r="L25" i="1"/>
  <c r="L27" i="1"/>
  <c r="L7" i="1"/>
  <c r="L8" i="1"/>
  <c r="O7" i="1"/>
  <c r="O9" i="1"/>
  <c r="O10" i="1"/>
  <c r="O11" i="1"/>
  <c r="O12" i="1"/>
  <c r="O13" i="1"/>
  <c r="O14" i="1"/>
  <c r="O16" i="1"/>
  <c r="O15" i="1"/>
  <c r="O17" i="1"/>
  <c r="O18" i="1"/>
  <c r="O26" i="1"/>
  <c r="O19" i="1"/>
  <c r="O20" i="1"/>
  <c r="O21" i="1"/>
  <c r="O23" i="1"/>
  <c r="O22" i="1"/>
  <c r="O24" i="1"/>
  <c r="O25" i="1"/>
  <c r="O27" i="1"/>
  <c r="O8" i="1"/>
  <c r="N28" i="1"/>
  <c r="M28" i="1"/>
  <c r="D28" i="1"/>
  <c r="H28" i="1"/>
  <c r="G28" i="1"/>
  <c r="I7" i="1"/>
  <c r="I9" i="1"/>
  <c r="I10" i="1"/>
  <c r="I11" i="1"/>
  <c r="I12" i="1"/>
  <c r="I13" i="1"/>
  <c r="I14" i="1"/>
  <c r="I16" i="1"/>
  <c r="I15" i="1"/>
  <c r="I17" i="1"/>
  <c r="I18" i="1"/>
  <c r="I26" i="1"/>
  <c r="I19" i="1"/>
  <c r="I20" i="1"/>
  <c r="I21" i="1"/>
  <c r="I23" i="1"/>
  <c r="I22" i="1"/>
  <c r="I24" i="1"/>
  <c r="I25" i="1"/>
  <c r="I27" i="1"/>
  <c r="I8" i="1"/>
  <c r="L28" i="1" l="1"/>
  <c r="O28" i="1"/>
  <c r="I28" i="1"/>
</calcChain>
</file>

<file path=xl/sharedStrings.xml><?xml version="1.0" encoding="utf-8"?>
<sst xmlns="http://schemas.openxmlformats.org/spreadsheetml/2006/main" count="84" uniqueCount="52">
  <si>
    <t>Jumlah Koperasi berdasarkan Status Keaktifan</t>
  </si>
  <si>
    <t>Kabupaten Ponorogo Tahun 2021-2024</t>
  </si>
  <si>
    <t>No</t>
  </si>
  <si>
    <t>Kecamatan</t>
  </si>
  <si>
    <t>Aktif</t>
  </si>
  <si>
    <t>Tidak Aktif</t>
  </si>
  <si>
    <t>Jumlah</t>
  </si>
  <si>
    <t>Ngrayun</t>
  </si>
  <si>
    <t>Slahung</t>
  </si>
  <si>
    <t>Bungkal</t>
  </si>
  <si>
    <t>Sambit</t>
  </si>
  <si>
    <t>Sawoo</t>
  </si>
  <si>
    <t>Sooko</t>
  </si>
  <si>
    <t>Pulung</t>
  </si>
  <si>
    <t>Mlarak</t>
  </si>
  <si>
    <t>Siman</t>
  </si>
  <si>
    <t>Jetis</t>
  </si>
  <si>
    <t>Balong</t>
  </si>
  <si>
    <t>Kauman</t>
  </si>
  <si>
    <t>Jambon</t>
  </si>
  <si>
    <t>Badegan</t>
  </si>
  <si>
    <t>Sampung</t>
  </si>
  <si>
    <t>Sukorejo</t>
  </si>
  <si>
    <t>Ponorogo</t>
  </si>
  <si>
    <t>Babadan</t>
  </si>
  <si>
    <t>Jenangan</t>
  </si>
  <si>
    <t>Ngebel</t>
  </si>
  <si>
    <t>Pudak</t>
  </si>
  <si>
    <t>Tahun</t>
  </si>
  <si>
    <t>Kode Referensi</t>
  </si>
  <si>
    <t>35.02.01</t>
  </si>
  <si>
    <t>35.02.02</t>
  </si>
  <si>
    <t>35.02.03</t>
  </si>
  <si>
    <t>35.02.04</t>
  </si>
  <si>
    <t>35.02.05</t>
  </si>
  <si>
    <t>35.02.06</t>
  </si>
  <si>
    <t>35.02.07</t>
  </si>
  <si>
    <t>35.02.08</t>
  </si>
  <si>
    <t>35.02.09</t>
  </si>
  <si>
    <t>35.02.10</t>
  </si>
  <si>
    <t>35.02.11</t>
  </si>
  <si>
    <t>35.02.12</t>
  </si>
  <si>
    <t>35.02.13</t>
  </si>
  <si>
    <t>35.02.14</t>
  </si>
  <si>
    <t>35.02.15</t>
  </si>
  <si>
    <t>35.02.16</t>
  </si>
  <si>
    <t>35.02.17</t>
  </si>
  <si>
    <t>35.02.18</t>
  </si>
  <si>
    <t>35.02.19</t>
  </si>
  <si>
    <t>35.02.20</t>
  </si>
  <si>
    <t>35.02.21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</si>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</sst>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3" fontId="0" fillId="0" borderId="1" xfId="0" applyNumberFormat="1" applyBorder="1"/>
    <xf numFmtId="3" fontId="0" fillId="0" borderId="1" xfId="0" applyNumberFormat="1" applyFill="1" applyBorder="1"/>
    <xf numFmtId="0" fontId="1" fillId="0" borderId="0" xfId="0" applyFont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view="pageBreakPreview" zoomScale="115" zoomScaleNormal="100" zoomScaleSheetLayoutView="115" workbookViewId="0">
      <selection activeCell="J21" sqref="J21"/>
    </sheetView>
  </sheetViews>
  <sheetFormatPr defaultRowHeight="15" x14ac:dyDescent="0.25"/>
  <cols>
    <col min="1" max="1" width="7.42578125" customWidth="1"/>
    <col min="2" max="2" width="16.85546875" customWidth="1"/>
    <col min="3" max="12" width="13.42578125" customWidth="1"/>
    <col min="14" max="14" width="14.140625" customWidth="1"/>
  </cols>
  <sheetData>
    <row r="1" spans="1:15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x14ac:dyDescent="0.2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4" spans="1:15" x14ac:dyDescent="0.25">
      <c r="A4" s="12" t="s">
        <v>2</v>
      </c>
      <c r="B4" s="14" t="s">
        <v>29</v>
      </c>
      <c r="C4" s="12" t="s">
        <v>3</v>
      </c>
      <c r="D4" s="13" t="s">
        <v>28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 x14ac:dyDescent="0.25">
      <c r="A5" s="12"/>
      <c r="B5" s="15"/>
      <c r="C5" s="12"/>
      <c r="D5" s="11">
        <v>2021</v>
      </c>
      <c r="E5" s="11"/>
      <c r="F5" s="11"/>
      <c r="G5" s="11">
        <v>2022</v>
      </c>
      <c r="H5" s="11"/>
      <c r="I5" s="11"/>
      <c r="J5" s="11">
        <v>2023</v>
      </c>
      <c r="K5" s="11"/>
      <c r="L5" s="11"/>
      <c r="M5" s="11">
        <v>2024</v>
      </c>
      <c r="N5" s="11"/>
      <c r="O5" s="11"/>
    </row>
    <row r="6" spans="1:15" x14ac:dyDescent="0.25">
      <c r="A6" s="12"/>
      <c r="B6" s="16"/>
      <c r="C6" s="12"/>
      <c r="D6" s="2" t="s">
        <v>4</v>
      </c>
      <c r="E6" s="2" t="s">
        <v>5</v>
      </c>
      <c r="F6" s="2" t="s">
        <v>6</v>
      </c>
      <c r="G6" s="2" t="s">
        <v>4</v>
      </c>
      <c r="H6" s="2" t="s">
        <v>5</v>
      </c>
      <c r="I6" s="2" t="s">
        <v>6</v>
      </c>
      <c r="J6" s="2" t="s">
        <v>4</v>
      </c>
      <c r="K6" s="2" t="s">
        <v>5</v>
      </c>
      <c r="L6" s="2" t="s">
        <v>6</v>
      </c>
      <c r="M6" s="2" t="s">
        <v>4</v>
      </c>
      <c r="N6" s="2" t="s">
        <v>5</v>
      </c>
      <c r="O6" s="2" t="s">
        <v>6</v>
      </c>
    </row>
    <row r="7" spans="1:15" x14ac:dyDescent="0.25">
      <c r="A7" s="1">
        <v>1</v>
      </c>
      <c r="B7" s="1" t="str">
        <f>VLOOKUP(C7,Sheet2!$A$3:$B$23,2,FALSE)</f>
        <v>35.02.01</v>
      </c>
      <c r="C7" s="1" t="s">
        <v>8</v>
      </c>
      <c r="D7" s="1">
        <v>38</v>
      </c>
      <c r="E7" s="1">
        <v>5</v>
      </c>
      <c r="F7" s="1">
        <f>SUM(D7:E7)</f>
        <v>43</v>
      </c>
      <c r="G7" s="1">
        <v>40</v>
      </c>
      <c r="H7" s="1">
        <v>5</v>
      </c>
      <c r="I7" s="1">
        <f t="shared" ref="I7:I27" si="0">SUM(G7:H7)</f>
        <v>45</v>
      </c>
      <c r="J7" s="1">
        <v>40</v>
      </c>
      <c r="K7" s="1">
        <v>5</v>
      </c>
      <c r="L7" s="1">
        <f t="shared" ref="L7:L27" si="1">SUM(J7:K7)</f>
        <v>45</v>
      </c>
      <c r="M7" s="1">
        <v>40</v>
      </c>
      <c r="N7" s="1">
        <v>5</v>
      </c>
      <c r="O7" s="1">
        <f t="shared" ref="O7:O27" si="2">SUM(M7:N7)</f>
        <v>45</v>
      </c>
    </row>
    <row r="8" spans="1:15" x14ac:dyDescent="0.25">
      <c r="A8" s="1">
        <v>2</v>
      </c>
      <c r="B8" s="1" t="str">
        <f>VLOOKUP(C8,Sheet2!$A$3:$B$23,2,FALSE)</f>
        <v>35.02.02</v>
      </c>
      <c r="C8" s="1" t="s">
        <v>7</v>
      </c>
      <c r="D8" s="1">
        <v>15</v>
      </c>
      <c r="E8" s="1">
        <v>16</v>
      </c>
      <c r="F8" s="1">
        <f t="shared" ref="F8:F27" si="3">SUM(D8:E8)</f>
        <v>31</v>
      </c>
      <c r="G8" s="1">
        <v>18</v>
      </c>
      <c r="H8" s="1">
        <v>13</v>
      </c>
      <c r="I8" s="1">
        <f t="shared" si="0"/>
        <v>31</v>
      </c>
      <c r="J8" s="1">
        <v>18</v>
      </c>
      <c r="K8" s="1">
        <v>13</v>
      </c>
      <c r="L8" s="1">
        <f t="shared" si="1"/>
        <v>31</v>
      </c>
      <c r="M8" s="1">
        <v>18</v>
      </c>
      <c r="N8" s="1">
        <v>13</v>
      </c>
      <c r="O8" s="1">
        <f t="shared" si="2"/>
        <v>31</v>
      </c>
    </row>
    <row r="9" spans="1:15" x14ac:dyDescent="0.25">
      <c r="A9" s="1">
        <v>3</v>
      </c>
      <c r="B9" s="1" t="str">
        <f>VLOOKUP(C9,Sheet2!$A$3:$B$23,2,FALSE)</f>
        <v>35.02.03</v>
      </c>
      <c r="C9" s="1" t="s">
        <v>9</v>
      </c>
      <c r="D9" s="1">
        <v>47</v>
      </c>
      <c r="E9" s="1">
        <v>10</v>
      </c>
      <c r="F9" s="1">
        <f t="shared" si="3"/>
        <v>57</v>
      </c>
      <c r="G9" s="1">
        <v>50</v>
      </c>
      <c r="H9" s="1">
        <v>10</v>
      </c>
      <c r="I9" s="1">
        <f t="shared" si="0"/>
        <v>60</v>
      </c>
      <c r="J9" s="1">
        <v>50</v>
      </c>
      <c r="K9" s="1">
        <v>10</v>
      </c>
      <c r="L9" s="1">
        <f t="shared" si="1"/>
        <v>60</v>
      </c>
      <c r="M9" s="1">
        <v>51</v>
      </c>
      <c r="N9" s="1">
        <v>10</v>
      </c>
      <c r="O9" s="1">
        <f t="shared" si="2"/>
        <v>61</v>
      </c>
    </row>
    <row r="10" spans="1:15" x14ac:dyDescent="0.25">
      <c r="A10" s="1">
        <v>4</v>
      </c>
      <c r="B10" s="1" t="str">
        <f>VLOOKUP(C10,Sheet2!$A$3:$B$23,2,FALSE)</f>
        <v>35.02.04</v>
      </c>
      <c r="C10" s="1" t="s">
        <v>10</v>
      </c>
      <c r="D10" s="1">
        <v>33</v>
      </c>
      <c r="E10" s="1">
        <v>8</v>
      </c>
      <c r="F10" s="1">
        <f t="shared" si="3"/>
        <v>41</v>
      </c>
      <c r="G10" s="1">
        <v>33</v>
      </c>
      <c r="H10" s="1">
        <v>8</v>
      </c>
      <c r="I10" s="1">
        <f t="shared" si="0"/>
        <v>41</v>
      </c>
      <c r="J10" s="1">
        <v>34</v>
      </c>
      <c r="K10" s="1">
        <v>8</v>
      </c>
      <c r="L10" s="1">
        <f t="shared" si="1"/>
        <v>42</v>
      </c>
      <c r="M10" s="1">
        <v>34</v>
      </c>
      <c r="N10" s="1">
        <v>8</v>
      </c>
      <c r="O10" s="1">
        <f t="shared" si="2"/>
        <v>42</v>
      </c>
    </row>
    <row r="11" spans="1:15" x14ac:dyDescent="0.25">
      <c r="A11" s="1">
        <v>5</v>
      </c>
      <c r="B11" s="1" t="str">
        <f>VLOOKUP(C11,Sheet2!$A$3:$B$23,2,FALSE)</f>
        <v>35.02.05</v>
      </c>
      <c r="C11" s="1" t="s">
        <v>11</v>
      </c>
      <c r="D11" s="1">
        <v>18</v>
      </c>
      <c r="E11" s="1">
        <v>12</v>
      </c>
      <c r="F11" s="1">
        <f t="shared" si="3"/>
        <v>30</v>
      </c>
      <c r="G11" s="1">
        <v>20</v>
      </c>
      <c r="H11" s="1">
        <v>12</v>
      </c>
      <c r="I11" s="1">
        <f t="shared" si="0"/>
        <v>32</v>
      </c>
      <c r="J11" s="1">
        <v>23</v>
      </c>
      <c r="K11" s="1">
        <v>12</v>
      </c>
      <c r="L11" s="1">
        <f t="shared" si="1"/>
        <v>35</v>
      </c>
      <c r="M11" s="1">
        <v>24</v>
      </c>
      <c r="N11" s="1">
        <v>12</v>
      </c>
      <c r="O11" s="1">
        <f t="shared" si="2"/>
        <v>36</v>
      </c>
    </row>
    <row r="12" spans="1:15" x14ac:dyDescent="0.25">
      <c r="A12" s="1">
        <v>6</v>
      </c>
      <c r="B12" s="1" t="str">
        <f>VLOOKUP(C12,Sheet2!$A$3:$B$23,2,FALSE)</f>
        <v>35.02.06</v>
      </c>
      <c r="C12" s="1" t="s">
        <v>12</v>
      </c>
      <c r="D12" s="1">
        <v>16</v>
      </c>
      <c r="E12" s="1">
        <v>13</v>
      </c>
      <c r="F12" s="1">
        <f t="shared" si="3"/>
        <v>29</v>
      </c>
      <c r="G12" s="1">
        <v>17</v>
      </c>
      <c r="H12" s="1">
        <v>13</v>
      </c>
      <c r="I12" s="1">
        <f t="shared" si="0"/>
        <v>30</v>
      </c>
      <c r="J12" s="1">
        <v>17</v>
      </c>
      <c r="K12" s="1">
        <v>13</v>
      </c>
      <c r="L12" s="1">
        <f t="shared" si="1"/>
        <v>30</v>
      </c>
      <c r="M12" s="1">
        <v>17</v>
      </c>
      <c r="N12" s="1">
        <v>13</v>
      </c>
      <c r="O12" s="1">
        <f t="shared" si="2"/>
        <v>30</v>
      </c>
    </row>
    <row r="13" spans="1:15" x14ac:dyDescent="0.25">
      <c r="A13" s="1">
        <v>7</v>
      </c>
      <c r="B13" s="1" t="str">
        <f>VLOOKUP(C13,Sheet2!$A$3:$B$23,2,FALSE)</f>
        <v>35.02.07</v>
      </c>
      <c r="C13" s="1" t="s">
        <v>13</v>
      </c>
      <c r="D13" s="1">
        <v>34</v>
      </c>
      <c r="E13" s="1">
        <v>15</v>
      </c>
      <c r="F13" s="1">
        <f t="shared" si="3"/>
        <v>49</v>
      </c>
      <c r="G13" s="1">
        <v>39</v>
      </c>
      <c r="H13" s="1">
        <v>15</v>
      </c>
      <c r="I13" s="1">
        <f t="shared" si="0"/>
        <v>54</v>
      </c>
      <c r="J13" s="1">
        <v>39</v>
      </c>
      <c r="K13" s="1">
        <v>15</v>
      </c>
      <c r="L13" s="1">
        <f t="shared" si="1"/>
        <v>54</v>
      </c>
      <c r="M13" s="1">
        <v>39</v>
      </c>
      <c r="N13" s="1">
        <v>15</v>
      </c>
      <c r="O13" s="1">
        <f t="shared" si="2"/>
        <v>54</v>
      </c>
    </row>
    <row r="14" spans="1:15" x14ac:dyDescent="0.25">
      <c r="A14" s="1">
        <v>8</v>
      </c>
      <c r="B14" s="1" t="str">
        <f>VLOOKUP(C14,Sheet2!$A$3:$B$23,2,FALSE)</f>
        <v>35.02.08</v>
      </c>
      <c r="C14" s="1" t="s">
        <v>14</v>
      </c>
      <c r="D14" s="1">
        <v>31</v>
      </c>
      <c r="E14" s="1">
        <v>6</v>
      </c>
      <c r="F14" s="1">
        <f t="shared" si="3"/>
        <v>37</v>
      </c>
      <c r="G14" s="1">
        <v>34</v>
      </c>
      <c r="H14" s="1">
        <v>4</v>
      </c>
      <c r="I14" s="1">
        <f t="shared" si="0"/>
        <v>38</v>
      </c>
      <c r="J14" s="1">
        <v>33</v>
      </c>
      <c r="K14" s="1">
        <v>4</v>
      </c>
      <c r="L14" s="1">
        <f t="shared" si="1"/>
        <v>37</v>
      </c>
      <c r="M14" s="1">
        <v>33</v>
      </c>
      <c r="N14" s="1">
        <v>4</v>
      </c>
      <c r="O14" s="1">
        <f t="shared" si="2"/>
        <v>37</v>
      </c>
    </row>
    <row r="15" spans="1:15" x14ac:dyDescent="0.25">
      <c r="A15" s="1">
        <v>9</v>
      </c>
      <c r="B15" s="1" t="str">
        <f>VLOOKUP(C15,Sheet2!$A$3:$B$23,2,FALSE)</f>
        <v>35.02.09</v>
      </c>
      <c r="C15" s="1" t="s">
        <v>16</v>
      </c>
      <c r="D15" s="1">
        <v>28</v>
      </c>
      <c r="E15" s="1">
        <v>8</v>
      </c>
      <c r="F15" s="1">
        <f t="shared" si="3"/>
        <v>36</v>
      </c>
      <c r="G15" s="1">
        <v>28</v>
      </c>
      <c r="H15" s="1">
        <v>8</v>
      </c>
      <c r="I15" s="1">
        <f t="shared" si="0"/>
        <v>36</v>
      </c>
      <c r="J15" s="1">
        <v>28</v>
      </c>
      <c r="K15" s="1">
        <v>8</v>
      </c>
      <c r="L15" s="1">
        <f t="shared" si="1"/>
        <v>36</v>
      </c>
      <c r="M15" s="1">
        <v>28</v>
      </c>
      <c r="N15" s="1">
        <v>8</v>
      </c>
      <c r="O15" s="1">
        <f t="shared" si="2"/>
        <v>36</v>
      </c>
    </row>
    <row r="16" spans="1:15" x14ac:dyDescent="0.25">
      <c r="A16" s="1">
        <v>10</v>
      </c>
      <c r="B16" s="1" t="str">
        <f>VLOOKUP(C16,Sheet2!$A$3:$B$23,2,FALSE)</f>
        <v>35.02.10</v>
      </c>
      <c r="C16" s="1" t="s">
        <v>15</v>
      </c>
      <c r="D16" s="1">
        <v>38</v>
      </c>
      <c r="E16" s="1">
        <v>15</v>
      </c>
      <c r="F16" s="1">
        <f t="shared" si="3"/>
        <v>53</v>
      </c>
      <c r="G16" s="1">
        <v>39</v>
      </c>
      <c r="H16" s="1">
        <v>15</v>
      </c>
      <c r="I16" s="1">
        <f t="shared" si="0"/>
        <v>54</v>
      </c>
      <c r="J16" s="1">
        <v>38</v>
      </c>
      <c r="K16" s="1">
        <v>15</v>
      </c>
      <c r="L16" s="1">
        <f t="shared" si="1"/>
        <v>53</v>
      </c>
      <c r="M16" s="1">
        <v>37</v>
      </c>
      <c r="N16" s="1">
        <v>15</v>
      </c>
      <c r="O16" s="1">
        <f t="shared" si="2"/>
        <v>52</v>
      </c>
    </row>
    <row r="17" spans="1:15" x14ac:dyDescent="0.25">
      <c r="A17" s="1">
        <v>11</v>
      </c>
      <c r="B17" s="1" t="str">
        <f>VLOOKUP(C17,Sheet2!$A$3:$B$23,2,FALSE)</f>
        <v>35.02.11</v>
      </c>
      <c r="C17" s="1" t="s">
        <v>17</v>
      </c>
      <c r="D17" s="1">
        <v>33</v>
      </c>
      <c r="E17" s="1">
        <v>8</v>
      </c>
      <c r="F17" s="1">
        <f t="shared" si="3"/>
        <v>41</v>
      </c>
      <c r="G17" s="1">
        <v>34</v>
      </c>
      <c r="H17" s="1">
        <v>8</v>
      </c>
      <c r="I17" s="1">
        <f t="shared" si="0"/>
        <v>42</v>
      </c>
      <c r="J17" s="1">
        <v>36</v>
      </c>
      <c r="K17" s="1">
        <v>8</v>
      </c>
      <c r="L17" s="1">
        <f t="shared" si="1"/>
        <v>44</v>
      </c>
      <c r="M17" s="1">
        <v>36</v>
      </c>
      <c r="N17" s="1">
        <v>8</v>
      </c>
      <c r="O17" s="1">
        <f t="shared" si="2"/>
        <v>44</v>
      </c>
    </row>
    <row r="18" spans="1:15" x14ac:dyDescent="0.25">
      <c r="A18" s="1">
        <v>12</v>
      </c>
      <c r="B18" s="1" t="str">
        <f>VLOOKUP(C18,Sheet2!$A$3:$B$23,2,FALSE)</f>
        <v>35.02.12</v>
      </c>
      <c r="C18" s="1" t="s">
        <v>18</v>
      </c>
      <c r="D18" s="1">
        <v>30</v>
      </c>
      <c r="E18" s="1">
        <v>9</v>
      </c>
      <c r="F18" s="1">
        <f t="shared" si="3"/>
        <v>39</v>
      </c>
      <c r="G18" s="1">
        <v>31</v>
      </c>
      <c r="H18" s="1">
        <v>9</v>
      </c>
      <c r="I18" s="1">
        <f t="shared" si="0"/>
        <v>40</v>
      </c>
      <c r="J18" s="1">
        <v>33</v>
      </c>
      <c r="K18" s="1">
        <v>8</v>
      </c>
      <c r="L18" s="1">
        <f t="shared" si="1"/>
        <v>41</v>
      </c>
      <c r="M18" s="1">
        <v>33</v>
      </c>
      <c r="N18" s="1">
        <v>8</v>
      </c>
      <c r="O18" s="1">
        <f t="shared" si="2"/>
        <v>41</v>
      </c>
    </row>
    <row r="19" spans="1:15" x14ac:dyDescent="0.25">
      <c r="A19" s="1">
        <v>13</v>
      </c>
      <c r="B19" s="1" t="str">
        <f>VLOOKUP(C19,Sheet2!$A$3:$B$23,2,FALSE)</f>
        <v>35.02.13</v>
      </c>
      <c r="C19" s="1" t="s">
        <v>20</v>
      </c>
      <c r="D19" s="1">
        <v>15</v>
      </c>
      <c r="E19" s="1">
        <v>7</v>
      </c>
      <c r="F19" s="1">
        <f t="shared" si="3"/>
        <v>22</v>
      </c>
      <c r="G19" s="1">
        <v>16</v>
      </c>
      <c r="H19" s="1">
        <v>7</v>
      </c>
      <c r="I19" s="1">
        <f t="shared" si="0"/>
        <v>23</v>
      </c>
      <c r="J19" s="1">
        <v>16</v>
      </c>
      <c r="K19" s="1">
        <v>7</v>
      </c>
      <c r="L19" s="1">
        <f t="shared" si="1"/>
        <v>23</v>
      </c>
      <c r="M19" s="1">
        <v>17</v>
      </c>
      <c r="N19" s="1">
        <v>7</v>
      </c>
      <c r="O19" s="1">
        <f t="shared" si="2"/>
        <v>24</v>
      </c>
    </row>
    <row r="20" spans="1:15" x14ac:dyDescent="0.25">
      <c r="A20" s="1">
        <v>14</v>
      </c>
      <c r="B20" s="1" t="str">
        <f>VLOOKUP(C20,Sheet2!$A$3:$B$23,2,FALSE)</f>
        <v>35.02.14</v>
      </c>
      <c r="C20" s="1" t="s">
        <v>21</v>
      </c>
      <c r="D20" s="1">
        <v>21</v>
      </c>
      <c r="E20" s="1">
        <v>11</v>
      </c>
      <c r="F20" s="1">
        <f t="shared" si="3"/>
        <v>32</v>
      </c>
      <c r="G20" s="1">
        <v>21</v>
      </c>
      <c r="H20" s="1">
        <v>11</v>
      </c>
      <c r="I20" s="1">
        <f t="shared" si="0"/>
        <v>32</v>
      </c>
      <c r="J20" s="1">
        <v>21</v>
      </c>
      <c r="K20" s="1">
        <v>11</v>
      </c>
      <c r="L20" s="1">
        <f t="shared" si="1"/>
        <v>32</v>
      </c>
      <c r="M20" s="1">
        <v>22</v>
      </c>
      <c r="N20" s="1">
        <v>11</v>
      </c>
      <c r="O20" s="1">
        <f t="shared" si="2"/>
        <v>33</v>
      </c>
    </row>
    <row r="21" spans="1:15" x14ac:dyDescent="0.25">
      <c r="A21" s="1">
        <v>15</v>
      </c>
      <c r="B21" s="1" t="str">
        <f>VLOOKUP(C21,Sheet2!$A$3:$B$23,2,FALSE)</f>
        <v>35.02.15</v>
      </c>
      <c r="C21" s="1" t="s">
        <v>22</v>
      </c>
      <c r="D21" s="1">
        <v>43</v>
      </c>
      <c r="E21" s="1">
        <v>7</v>
      </c>
      <c r="F21" s="1">
        <f t="shared" si="3"/>
        <v>50</v>
      </c>
      <c r="G21" s="1">
        <v>45</v>
      </c>
      <c r="H21" s="1">
        <v>7</v>
      </c>
      <c r="I21" s="1">
        <f t="shared" si="0"/>
        <v>52</v>
      </c>
      <c r="J21" s="1">
        <v>45</v>
      </c>
      <c r="K21" s="1">
        <v>7</v>
      </c>
      <c r="L21" s="1">
        <f t="shared" si="1"/>
        <v>52</v>
      </c>
      <c r="M21" s="1">
        <v>45</v>
      </c>
      <c r="N21" s="1">
        <v>7</v>
      </c>
      <c r="O21" s="1">
        <f t="shared" si="2"/>
        <v>52</v>
      </c>
    </row>
    <row r="22" spans="1:15" x14ac:dyDescent="0.25">
      <c r="A22" s="1">
        <v>16</v>
      </c>
      <c r="B22" s="1" t="str">
        <f>VLOOKUP(C22,Sheet2!$A$3:$B$23,2,FALSE)</f>
        <v>35.02.16</v>
      </c>
      <c r="C22" s="1" t="s">
        <v>24</v>
      </c>
      <c r="D22" s="1">
        <v>75</v>
      </c>
      <c r="E22" s="1">
        <v>7</v>
      </c>
      <c r="F22" s="1">
        <f t="shared" si="3"/>
        <v>82</v>
      </c>
      <c r="G22" s="1">
        <v>75</v>
      </c>
      <c r="H22" s="1">
        <v>7</v>
      </c>
      <c r="I22" s="1">
        <f t="shared" si="0"/>
        <v>82</v>
      </c>
      <c r="J22" s="1">
        <v>74</v>
      </c>
      <c r="K22" s="1">
        <v>6</v>
      </c>
      <c r="L22" s="1">
        <f t="shared" si="1"/>
        <v>80</v>
      </c>
      <c r="M22" s="1">
        <v>77</v>
      </c>
      <c r="N22" s="1">
        <v>6</v>
      </c>
      <c r="O22" s="1">
        <f t="shared" si="2"/>
        <v>83</v>
      </c>
    </row>
    <row r="23" spans="1:15" x14ac:dyDescent="0.25">
      <c r="A23" s="1">
        <v>17</v>
      </c>
      <c r="B23" s="1" t="str">
        <f>VLOOKUP(C23,Sheet2!$A$3:$B$23,2,FALSE)</f>
        <v>35.02.17</v>
      </c>
      <c r="C23" s="1" t="s">
        <v>23</v>
      </c>
      <c r="D23" s="1">
        <v>216</v>
      </c>
      <c r="E23" s="1">
        <v>25</v>
      </c>
      <c r="F23" s="1">
        <f t="shared" si="3"/>
        <v>241</v>
      </c>
      <c r="G23" s="1">
        <v>223</v>
      </c>
      <c r="H23" s="1">
        <v>25</v>
      </c>
      <c r="I23" s="1">
        <f t="shared" si="0"/>
        <v>248</v>
      </c>
      <c r="J23" s="1">
        <v>217</v>
      </c>
      <c r="K23" s="1">
        <v>24</v>
      </c>
      <c r="L23" s="1">
        <f t="shared" si="1"/>
        <v>241</v>
      </c>
      <c r="M23" s="1">
        <v>220</v>
      </c>
      <c r="N23" s="1">
        <v>24</v>
      </c>
      <c r="O23" s="1">
        <f t="shared" si="2"/>
        <v>244</v>
      </c>
    </row>
    <row r="24" spans="1:15" x14ac:dyDescent="0.25">
      <c r="A24" s="1">
        <v>18</v>
      </c>
      <c r="B24" s="1" t="str">
        <f>VLOOKUP(C24,Sheet2!$A$3:$B$23,2,FALSE)</f>
        <v>35.02.18</v>
      </c>
      <c r="C24" s="1" t="s">
        <v>25</v>
      </c>
      <c r="D24" s="1">
        <v>47</v>
      </c>
      <c r="E24" s="1">
        <v>0</v>
      </c>
      <c r="F24" s="1">
        <f t="shared" si="3"/>
        <v>47</v>
      </c>
      <c r="G24" s="1">
        <v>48</v>
      </c>
      <c r="H24" s="1">
        <v>0</v>
      </c>
      <c r="I24" s="1">
        <f t="shared" si="0"/>
        <v>48</v>
      </c>
      <c r="J24" s="1">
        <v>47</v>
      </c>
      <c r="K24" s="1">
        <v>0</v>
      </c>
      <c r="L24" s="1">
        <f t="shared" si="1"/>
        <v>47</v>
      </c>
      <c r="M24" s="1">
        <v>48</v>
      </c>
      <c r="N24" s="1">
        <v>0</v>
      </c>
      <c r="O24" s="1">
        <f t="shared" si="2"/>
        <v>48</v>
      </c>
    </row>
    <row r="25" spans="1:15" x14ac:dyDescent="0.25">
      <c r="A25" s="1">
        <v>19</v>
      </c>
      <c r="B25" s="1" t="str">
        <f>VLOOKUP(C25,Sheet2!$A$3:$B$23,2,FALSE)</f>
        <v>35.02.19</v>
      </c>
      <c r="C25" s="1" t="s">
        <v>26</v>
      </c>
      <c r="D25" s="1">
        <v>17</v>
      </c>
      <c r="E25" s="1">
        <v>0</v>
      </c>
      <c r="F25" s="1">
        <f t="shared" si="3"/>
        <v>17</v>
      </c>
      <c r="G25" s="1">
        <v>17</v>
      </c>
      <c r="H25" s="1">
        <v>0</v>
      </c>
      <c r="I25" s="1">
        <f t="shared" si="0"/>
        <v>17</v>
      </c>
      <c r="J25" s="1">
        <v>18</v>
      </c>
      <c r="K25" s="1">
        <v>0</v>
      </c>
      <c r="L25" s="1">
        <f t="shared" si="1"/>
        <v>18</v>
      </c>
      <c r="M25" s="1">
        <v>18</v>
      </c>
      <c r="N25" s="1">
        <v>0</v>
      </c>
      <c r="O25" s="1">
        <f t="shared" si="2"/>
        <v>18</v>
      </c>
    </row>
    <row r="26" spans="1:15" x14ac:dyDescent="0.25">
      <c r="A26" s="1">
        <v>20</v>
      </c>
      <c r="B26" s="1" t="str">
        <f>VLOOKUP(C26,Sheet2!$A$3:$B$23,2,FALSE)</f>
        <v>35.02.20</v>
      </c>
      <c r="C26" s="1" t="s">
        <v>19</v>
      </c>
      <c r="D26" s="1">
        <v>24</v>
      </c>
      <c r="E26" s="1">
        <v>5</v>
      </c>
      <c r="F26" s="1">
        <f t="shared" si="3"/>
        <v>29</v>
      </c>
      <c r="G26" s="1">
        <v>24</v>
      </c>
      <c r="H26" s="1">
        <v>5</v>
      </c>
      <c r="I26" s="1">
        <f t="shared" si="0"/>
        <v>29</v>
      </c>
      <c r="J26" s="1">
        <v>25</v>
      </c>
      <c r="K26" s="1">
        <v>5</v>
      </c>
      <c r="L26" s="1">
        <f t="shared" si="1"/>
        <v>30</v>
      </c>
      <c r="M26" s="1">
        <v>25</v>
      </c>
      <c r="N26" s="1">
        <v>5</v>
      </c>
      <c r="O26" s="1">
        <f t="shared" si="2"/>
        <v>30</v>
      </c>
    </row>
    <row r="27" spans="1:15" x14ac:dyDescent="0.25">
      <c r="A27" s="1">
        <v>21</v>
      </c>
      <c r="B27" s="1" t="str">
        <f>VLOOKUP(C27,Sheet2!$A$3:$B$23,2,FALSE)</f>
        <v>35.02.21</v>
      </c>
      <c r="C27" s="1" t="s">
        <v>27</v>
      </c>
      <c r="D27" s="1">
        <v>14</v>
      </c>
      <c r="E27" s="1">
        <v>0</v>
      </c>
      <c r="F27" s="1">
        <f t="shared" si="3"/>
        <v>14</v>
      </c>
      <c r="G27" s="1">
        <v>15</v>
      </c>
      <c r="H27" s="1">
        <v>0</v>
      </c>
      <c r="I27" s="1">
        <f t="shared" si="0"/>
        <v>15</v>
      </c>
      <c r="J27" s="1">
        <v>15</v>
      </c>
      <c r="K27" s="1">
        <v>0</v>
      </c>
      <c r="L27" s="1">
        <f t="shared" si="1"/>
        <v>15</v>
      </c>
      <c r="M27" s="1">
        <v>15</v>
      </c>
      <c r="N27" s="1">
        <v>0</v>
      </c>
      <c r="O27" s="1">
        <f t="shared" si="2"/>
        <v>15</v>
      </c>
    </row>
    <row r="28" spans="1:15" x14ac:dyDescent="0.25">
      <c r="A28" s="8" t="s">
        <v>51</v>
      </c>
      <c r="B28" s="9"/>
      <c r="C28" s="10"/>
      <c r="D28" s="5">
        <f>SUM(D7:D27)</f>
        <v>833</v>
      </c>
      <c r="E28" s="5">
        <f>SUM(E7:E27)</f>
        <v>187</v>
      </c>
      <c r="F28" s="5">
        <f>SUM(F7:F27)</f>
        <v>1020</v>
      </c>
      <c r="G28" s="5">
        <f t="shared" ref="G28:O28" si="4">SUM(G7:G27)</f>
        <v>867</v>
      </c>
      <c r="H28" s="5">
        <f t="shared" si="4"/>
        <v>182</v>
      </c>
      <c r="I28" s="5">
        <f t="shared" si="4"/>
        <v>1049</v>
      </c>
      <c r="J28" s="5">
        <f t="shared" si="4"/>
        <v>867</v>
      </c>
      <c r="K28" s="5">
        <f t="shared" si="4"/>
        <v>179</v>
      </c>
      <c r="L28" s="5">
        <f t="shared" si="4"/>
        <v>1046</v>
      </c>
      <c r="M28" s="5">
        <f t="shared" si="4"/>
        <v>877</v>
      </c>
      <c r="N28" s="5">
        <f t="shared" si="4"/>
        <v>179</v>
      </c>
      <c r="O28" s="6">
        <f t="shared" si="4"/>
        <v>1056</v>
      </c>
    </row>
  </sheetData>
  <mergeCells count="11">
    <mergeCell ref="A1:O1"/>
    <mergeCell ref="A2:O2"/>
    <mergeCell ref="A28:C28"/>
    <mergeCell ref="M5:O5"/>
    <mergeCell ref="J5:L5"/>
    <mergeCell ref="G5:I5"/>
    <mergeCell ref="D5:F5"/>
    <mergeCell ref="A4:A6"/>
    <mergeCell ref="C4:C6"/>
    <mergeCell ref="D4:O4"/>
    <mergeCell ref="B4:B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A32" sqref="A32"/>
    </sheetView>
  </sheetViews>
  <sheetFormatPr defaultRowHeight="15" x14ac:dyDescent="0.25"/>
  <cols>
    <col min="1" max="1" width="19.7109375" customWidth="1"/>
    <col min="2" max="2" width="31.7109375" customWidth="1"/>
  </cols>
  <sheetData>
    <row r="1" spans="1:2" x14ac:dyDescent="0.25">
      <c r="A1" s="17" t="s">
        <v>3</v>
      </c>
      <c r="B1" s="17" t="s">
        <v>29</v>
      </c>
    </row>
    <row r="2" spans="1:2" ht="15.75" thickBot="1" x14ac:dyDescent="0.3">
      <c r="A2" s="18"/>
      <c r="B2" s="18"/>
    </row>
    <row r="3" spans="1:2" ht="15.75" thickBot="1" x14ac:dyDescent="0.3">
      <c r="A3" s="3" t="s">
        <v>8</v>
      </c>
      <c r="B3" s="4" t="s">
        <v>30</v>
      </c>
    </row>
    <row r="4" spans="1:2" ht="15.75" thickBot="1" x14ac:dyDescent="0.3">
      <c r="A4" s="3" t="s">
        <v>7</v>
      </c>
      <c r="B4" s="4" t="s">
        <v>31</v>
      </c>
    </row>
    <row r="5" spans="1:2" ht="15.75" thickBot="1" x14ac:dyDescent="0.3">
      <c r="A5" s="3" t="s">
        <v>9</v>
      </c>
      <c r="B5" s="4" t="s">
        <v>32</v>
      </c>
    </row>
    <row r="6" spans="1:2" ht="15.75" thickBot="1" x14ac:dyDescent="0.3">
      <c r="A6" s="3" t="s">
        <v>10</v>
      </c>
      <c r="B6" s="4" t="s">
        <v>33</v>
      </c>
    </row>
    <row r="7" spans="1:2" ht="15.75" thickBot="1" x14ac:dyDescent="0.3">
      <c r="A7" s="3" t="s">
        <v>11</v>
      </c>
      <c r="B7" s="4" t="s">
        <v>34</v>
      </c>
    </row>
    <row r="8" spans="1:2" ht="15.75" thickBot="1" x14ac:dyDescent="0.3">
      <c r="A8" s="3" t="s">
        <v>12</v>
      </c>
      <c r="B8" s="4" t="s">
        <v>35</v>
      </c>
    </row>
    <row r="9" spans="1:2" ht="15.75" thickBot="1" x14ac:dyDescent="0.3">
      <c r="A9" s="3" t="s">
        <v>13</v>
      </c>
      <c r="B9" s="4" t="s">
        <v>36</v>
      </c>
    </row>
    <row r="10" spans="1:2" ht="15.75" thickBot="1" x14ac:dyDescent="0.3">
      <c r="A10" s="3" t="s">
        <v>14</v>
      </c>
      <c r="B10" s="4" t="s">
        <v>37</v>
      </c>
    </row>
    <row r="11" spans="1:2" ht="15.75" thickBot="1" x14ac:dyDescent="0.3">
      <c r="A11" s="3" t="s">
        <v>16</v>
      </c>
      <c r="B11" s="4" t="s">
        <v>38</v>
      </c>
    </row>
    <row r="12" spans="1:2" ht="15.75" thickBot="1" x14ac:dyDescent="0.3">
      <c r="A12" s="3" t="s">
        <v>15</v>
      </c>
      <c r="B12" s="4" t="s">
        <v>39</v>
      </c>
    </row>
    <row r="13" spans="1:2" ht="15.75" thickBot="1" x14ac:dyDescent="0.3">
      <c r="A13" s="3" t="s">
        <v>17</v>
      </c>
      <c r="B13" s="4" t="s">
        <v>40</v>
      </c>
    </row>
    <row r="14" spans="1:2" ht="15.75" thickBot="1" x14ac:dyDescent="0.3">
      <c r="A14" s="3" t="s">
        <v>18</v>
      </c>
      <c r="B14" s="4" t="s">
        <v>41</v>
      </c>
    </row>
    <row r="15" spans="1:2" ht="15.75" thickBot="1" x14ac:dyDescent="0.3">
      <c r="A15" s="3" t="s">
        <v>20</v>
      </c>
      <c r="B15" s="4" t="s">
        <v>42</v>
      </c>
    </row>
    <row r="16" spans="1:2" ht="15.75" thickBot="1" x14ac:dyDescent="0.3">
      <c r="A16" s="3" t="s">
        <v>21</v>
      </c>
      <c r="B16" s="4" t="s">
        <v>43</v>
      </c>
    </row>
    <row r="17" spans="1:2" ht="15.75" thickBot="1" x14ac:dyDescent="0.3">
      <c r="A17" s="3" t="s">
        <v>22</v>
      </c>
      <c r="B17" s="4" t="s">
        <v>44</v>
      </c>
    </row>
    <row r="18" spans="1:2" ht="15.75" thickBot="1" x14ac:dyDescent="0.3">
      <c r="A18" s="3" t="s">
        <v>24</v>
      </c>
      <c r="B18" s="4" t="s">
        <v>45</v>
      </c>
    </row>
    <row r="19" spans="1:2" ht="15.75" thickBot="1" x14ac:dyDescent="0.3">
      <c r="A19" s="3" t="s">
        <v>23</v>
      </c>
      <c r="B19" s="4" t="s">
        <v>46</v>
      </c>
    </row>
    <row r="20" spans="1:2" ht="15.75" thickBot="1" x14ac:dyDescent="0.3">
      <c r="A20" s="3" t="s">
        <v>25</v>
      </c>
      <c r="B20" s="4" t="s">
        <v>47</v>
      </c>
    </row>
    <row r="21" spans="1:2" ht="15.75" thickBot="1" x14ac:dyDescent="0.3">
      <c r="A21" s="3" t="s">
        <v>26</v>
      </c>
      <c r="B21" s="4" t="s">
        <v>48</v>
      </c>
    </row>
    <row r="22" spans="1:2" ht="15.75" thickBot="1" x14ac:dyDescent="0.3">
      <c r="A22" s="3" t="s">
        <v>19</v>
      </c>
      <c r="B22" s="4" t="s">
        <v>49</v>
      </c>
    </row>
    <row r="23" spans="1:2" ht="15.75" thickBot="1" x14ac:dyDescent="0.3">
      <c r="A23" s="3" t="s">
        <v>27</v>
      </c>
      <c r="B23" s="4" t="s">
        <v>50</v>
      </c>
    </row>
  </sheetData>
  <mergeCells count="2">
    <mergeCell ref="A1:A2"/>
    <mergeCell ref="B1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ASUS-01</dc:creator>
  <cp:lastModifiedBy>ASUS-01</cp:lastModifiedBy>
  <cp:lastPrinted>2025-12-10T06:31:59Z</cp:lastPrinted>
  <dcterms:created xsi:type="dcterms:W3CDTF">2025-11-27T02:58:12Z</dcterms:created>
  <dcterms:modified xsi:type="dcterms:W3CDTF">2025-12-10T06:32:10Z</dcterms:modified>
</cp:coreProperties>
</file>