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5\"/>
    </mc:Choice>
  </mc:AlternateContent>
  <xr:revisionPtr revIDLastSave="0" documentId="8_{F9EE1B64-2D12-4FC1-B2A5-2A6BD54ECE05}" xr6:coauthVersionLast="47" xr6:coauthVersionMax="47" xr10:uidLastSave="{00000000-0000-0000-0000-000000000000}"/>
  <bookViews>
    <workbookView xWindow="-120" yWindow="-120" windowWidth="20730" windowHeight="11040" xr2:uid="{A3FE646F-423B-4CA3-9DEE-A384B6EACD2A}"/>
  </bookViews>
  <sheets>
    <sheet name="79" sheetId="1" r:id="rId1"/>
  </sheets>
  <externalReferences>
    <externalReference r:id="rId2"/>
  </externalReferences>
  <definedNames>
    <definedName name="_Order1">255</definedName>
    <definedName name="_Order2">255</definedName>
    <definedName name="_Regression_Int">1</definedName>
    <definedName name="HTML_CodePage">1252</definedName>
    <definedName name="HTML_Control" localSheetId="0">{"'L5C29'!$A$4:$AG$4"}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H42" i="1" s="1"/>
  <c r="E42" i="1"/>
  <c r="D42" i="1"/>
  <c r="F42" i="1" s="1"/>
  <c r="H41" i="1"/>
  <c r="F41" i="1"/>
  <c r="C41" i="1"/>
  <c r="B41" i="1"/>
  <c r="H40" i="1"/>
  <c r="F40" i="1"/>
  <c r="C40" i="1"/>
  <c r="B40" i="1"/>
  <c r="H39" i="1"/>
  <c r="F39" i="1"/>
  <c r="C39" i="1"/>
  <c r="B39" i="1"/>
  <c r="H38" i="1"/>
  <c r="F38" i="1"/>
  <c r="C38" i="1"/>
  <c r="B38" i="1"/>
  <c r="H37" i="1"/>
  <c r="F37" i="1"/>
  <c r="C37" i="1"/>
  <c r="B37" i="1"/>
  <c r="H36" i="1"/>
  <c r="F36" i="1"/>
  <c r="C36" i="1"/>
  <c r="B36" i="1"/>
  <c r="H35" i="1"/>
  <c r="F35" i="1"/>
  <c r="C35" i="1"/>
  <c r="B35" i="1"/>
  <c r="H34" i="1"/>
  <c r="F34" i="1"/>
  <c r="C34" i="1"/>
  <c r="B34" i="1"/>
  <c r="H33" i="1"/>
  <c r="F33" i="1"/>
  <c r="C33" i="1"/>
  <c r="B33" i="1"/>
  <c r="H32" i="1"/>
  <c r="F32" i="1"/>
  <c r="C32" i="1"/>
  <c r="B32" i="1"/>
  <c r="H31" i="1"/>
  <c r="F31" i="1"/>
  <c r="C31" i="1"/>
  <c r="B31" i="1"/>
  <c r="H30" i="1"/>
  <c r="F30" i="1"/>
  <c r="C30" i="1"/>
  <c r="B30" i="1"/>
  <c r="H29" i="1"/>
  <c r="F29" i="1"/>
  <c r="C29" i="1"/>
  <c r="B29" i="1"/>
  <c r="H28" i="1"/>
  <c r="F28" i="1"/>
  <c r="C28" i="1"/>
  <c r="B28" i="1"/>
  <c r="H27" i="1"/>
  <c r="F27" i="1"/>
  <c r="C27" i="1"/>
  <c r="B27" i="1"/>
  <c r="H26" i="1"/>
  <c r="F26" i="1"/>
  <c r="C26" i="1"/>
  <c r="B26" i="1"/>
  <c r="H25" i="1"/>
  <c r="F25" i="1"/>
  <c r="C25" i="1"/>
  <c r="B25" i="1"/>
  <c r="H24" i="1"/>
  <c r="F24" i="1"/>
  <c r="C24" i="1"/>
  <c r="B24" i="1"/>
  <c r="H23" i="1"/>
  <c r="F23" i="1"/>
  <c r="C23" i="1"/>
  <c r="B23" i="1"/>
  <c r="H22" i="1"/>
  <c r="F22" i="1"/>
  <c r="C22" i="1"/>
  <c r="B22" i="1"/>
  <c r="H21" i="1"/>
  <c r="F21" i="1"/>
  <c r="C21" i="1"/>
  <c r="B21" i="1"/>
  <c r="H20" i="1"/>
  <c r="F20" i="1"/>
  <c r="C20" i="1"/>
  <c r="B20" i="1"/>
  <c r="H19" i="1"/>
  <c r="F19" i="1"/>
  <c r="C19" i="1"/>
  <c r="B19" i="1"/>
  <c r="H18" i="1"/>
  <c r="F18" i="1"/>
  <c r="C18" i="1"/>
  <c r="B18" i="1"/>
  <c r="H17" i="1"/>
  <c r="F17" i="1"/>
  <c r="C17" i="1"/>
  <c r="B17" i="1"/>
  <c r="H16" i="1"/>
  <c r="F16" i="1"/>
  <c r="C16" i="1"/>
  <c r="B16" i="1"/>
  <c r="H15" i="1"/>
  <c r="F15" i="1"/>
  <c r="C15" i="1"/>
  <c r="B15" i="1"/>
  <c r="H14" i="1"/>
  <c r="F14" i="1"/>
  <c r="C14" i="1"/>
  <c r="B14" i="1"/>
  <c r="H13" i="1"/>
  <c r="F13" i="1"/>
  <c r="C13" i="1"/>
  <c r="B13" i="1"/>
  <c r="H12" i="1"/>
  <c r="F12" i="1"/>
  <c r="C12" i="1"/>
  <c r="B12" i="1"/>
  <c r="H11" i="1"/>
  <c r="F11" i="1"/>
  <c r="C11" i="1"/>
  <c r="B11" i="1"/>
  <c r="H10" i="1"/>
  <c r="F10" i="1"/>
  <c r="C10" i="1"/>
  <c r="B10" i="1"/>
  <c r="E5" i="1"/>
  <c r="E4" i="1"/>
</calcChain>
</file>

<file path=xl/sharedStrings.xml><?xml version="1.0" encoding="utf-8"?>
<sst xmlns="http://schemas.openxmlformats.org/spreadsheetml/2006/main" count="18" uniqueCount="16">
  <si>
    <t>TABEL 79</t>
  </si>
  <si>
    <t xml:space="preserve"> </t>
  </si>
  <si>
    <t>PERSENTASE DIABETES MELITUS DALAM PENGENDALIAN MENURUT KECAMATAN DAN PUSKESMAS</t>
  </si>
  <si>
    <t>KABUPATEN/KOTA</t>
  </si>
  <si>
    <t>TAHUN</t>
  </si>
  <si>
    <t>NO</t>
  </si>
  <si>
    <t>KECAMATAN</t>
  </si>
  <si>
    <t>PUSKESMAS</t>
  </si>
  <si>
    <t>SASARAN PASIEN (DILAKUKAN PEMERIKSAAN GULA DARAH)</t>
  </si>
  <si>
    <t>TERDIAGNOSIS DM</t>
  </si>
  <si>
    <t>PENYANDANG DM TERKENDALI</t>
  </si>
  <si>
    <t>JUMLAH</t>
  </si>
  <si>
    <t>%</t>
  </si>
  <si>
    <t>TOTAL</t>
  </si>
  <si>
    <t>Sumber: Bidang P2P</t>
  </si>
  <si>
    <t>Jumlah penderita DM kabupaten/kota diperoleh berdasarkan prevalensi data riset / survei terbaru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</si>
</sst>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_);\!\(#,##0\!\)"/>
  </numFmts>
  <fonts count="8">
    <font>
      <sz val="11"/>
      <color rgb="FF000000"/>
      <name val="Calibri"/>
      <scheme val="minor"/>
    </font>
    <font>
      <b/>
      <sz val="12"/>
      <color rgb="FF000000"/>
      <name val="Arial"/>
    </font>
    <font>
      <sz val="12"/>
      <color rgb="FF000000"/>
      <name val="Arial"/>
    </font>
    <font>
      <sz val="12"/>
      <color rgb="FFFF0000"/>
      <name val="Arial"/>
    </font>
    <font>
      <sz val="11"/>
      <name val="Calibri"/>
    </font>
    <font>
      <b/>
      <i/>
      <sz val="12"/>
      <color rgb="FF000000"/>
      <name val="Arial"/>
    </font>
    <font>
      <sz val="11"/>
      <color rgb="FF000000"/>
      <name val="Calibri"/>
    </font>
    <font>
      <i/>
      <sz val="12"/>
      <color rgb="FF000000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3" fontId="6" fillId="0" borderId="6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3" fontId="7" fillId="0" borderId="6" xfId="0" applyNumberFormat="1" applyFont="1" applyBorder="1" applyAlignment="1">
      <alignment horizontal="right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3" fontId="1" fillId="0" borderId="7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X%20PROFILKES%20KABUPATEN%20PONOROG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Akurasi"/>
      <sheetName val="KonsistensiAntarTahun"/>
      <sheetName val="Konsistensi"/>
      <sheetName val="Akurasi-2"/>
    </sheetNames>
    <sheetDataSet>
      <sheetData sheetId="0"/>
      <sheetData sheetId="1">
        <row r="5">
          <cell r="F5" t="str">
            <v>PONOROGO</v>
          </cell>
        </row>
        <row r="6">
          <cell r="F6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9">
          <cell r="B9" t="str">
            <v>Ngrayun</v>
          </cell>
          <cell r="C9" t="str">
            <v>Ngrayun</v>
          </cell>
        </row>
        <row r="10">
          <cell r="C10" t="str">
            <v>Selur</v>
          </cell>
        </row>
        <row r="11">
          <cell r="B11" t="str">
            <v>Slahung</v>
          </cell>
          <cell r="C11" t="str">
            <v>Slahung</v>
          </cell>
        </row>
        <row r="12">
          <cell r="C12" t="str">
            <v>Nailan</v>
          </cell>
        </row>
        <row r="13">
          <cell r="B13" t="str">
            <v>Bungkal</v>
          </cell>
          <cell r="C13" t="str">
            <v>Bungkal</v>
          </cell>
        </row>
        <row r="14">
          <cell r="B14" t="str">
            <v>Sambit</v>
          </cell>
          <cell r="C14" t="str">
            <v>Sambit</v>
          </cell>
        </row>
        <row r="15">
          <cell r="C15" t="str">
            <v>Wringinanom</v>
          </cell>
        </row>
        <row r="16">
          <cell r="B16" t="str">
            <v>Sawoo</v>
          </cell>
          <cell r="C16" t="str">
            <v>Sawoo</v>
          </cell>
        </row>
        <row r="17">
          <cell r="C17" t="str">
            <v>Bondrang</v>
          </cell>
        </row>
        <row r="18">
          <cell r="B18" t="str">
            <v>Sooko</v>
          </cell>
          <cell r="C18" t="str">
            <v>Sooko</v>
          </cell>
        </row>
        <row r="19">
          <cell r="B19" t="str">
            <v>Pudak</v>
          </cell>
          <cell r="C19" t="str">
            <v>Pudak</v>
          </cell>
        </row>
        <row r="20">
          <cell r="B20" t="str">
            <v>Pulung</v>
          </cell>
          <cell r="C20" t="str">
            <v>Pulung</v>
          </cell>
        </row>
        <row r="21">
          <cell r="C21" t="str">
            <v>Kesugihan</v>
          </cell>
        </row>
        <row r="22">
          <cell r="B22" t="str">
            <v>Mlarak</v>
          </cell>
          <cell r="C22" t="str">
            <v>Mlarak</v>
          </cell>
        </row>
        <row r="23">
          <cell r="B23" t="str">
            <v>Siman</v>
          </cell>
          <cell r="C23" t="str">
            <v>Siman</v>
          </cell>
        </row>
        <row r="24">
          <cell r="C24" t="str">
            <v>Ronowijayan</v>
          </cell>
        </row>
        <row r="25">
          <cell r="B25" t="str">
            <v>Jetis</v>
          </cell>
          <cell r="C25" t="str">
            <v>Jetis</v>
          </cell>
        </row>
        <row r="26">
          <cell r="B26" t="str">
            <v>Balong</v>
          </cell>
          <cell r="C26" t="str">
            <v>Balong</v>
          </cell>
        </row>
        <row r="27">
          <cell r="B27" t="str">
            <v>Kauman</v>
          </cell>
          <cell r="C27" t="str">
            <v>Kauman</v>
          </cell>
        </row>
        <row r="28">
          <cell r="C28" t="str">
            <v>Ngrandu</v>
          </cell>
        </row>
        <row r="29">
          <cell r="B29" t="str">
            <v>Jambon</v>
          </cell>
          <cell r="C29" t="str">
            <v>Jambon</v>
          </cell>
        </row>
        <row r="30">
          <cell r="B30" t="str">
            <v>Badegan</v>
          </cell>
          <cell r="C30" t="str">
            <v>Badegan</v>
          </cell>
        </row>
        <row r="31">
          <cell r="B31" t="str">
            <v>Sampung</v>
          </cell>
          <cell r="C31" t="str">
            <v>Sampung</v>
          </cell>
        </row>
        <row r="32">
          <cell r="C32" t="str">
            <v>Kunti</v>
          </cell>
        </row>
        <row r="33">
          <cell r="B33" t="str">
            <v>Sukorejo</v>
          </cell>
          <cell r="C33" t="str">
            <v>Sukorejo</v>
          </cell>
        </row>
        <row r="34">
          <cell r="B34" t="str">
            <v>Ponorogo</v>
          </cell>
          <cell r="C34" t="str">
            <v>Po. Utara</v>
          </cell>
        </row>
        <row r="35">
          <cell r="C35" t="str">
            <v>Po. Selatan</v>
          </cell>
        </row>
        <row r="36">
          <cell r="B36" t="str">
            <v>Babadan</v>
          </cell>
          <cell r="C36" t="str">
            <v>Babadan</v>
          </cell>
        </row>
        <row r="37">
          <cell r="C37" t="str">
            <v>Sukosari</v>
          </cell>
        </row>
        <row r="38">
          <cell r="B38" t="str">
            <v>Jenangan</v>
          </cell>
          <cell r="C38" t="str">
            <v>Jenangan</v>
          </cell>
        </row>
        <row r="39">
          <cell r="C39" t="str">
            <v>Setono</v>
          </cell>
        </row>
        <row r="40">
          <cell r="B40" t="str">
            <v>Ngebel</v>
          </cell>
          <cell r="C40" t="str">
            <v>Ngebel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EF6CD-444F-4C5D-BF6A-E05B97FF93A9}">
  <sheetPr codeName="Sheet80">
    <pageSetUpPr fitToPage="1"/>
  </sheetPr>
  <dimension ref="A1:AB1000"/>
  <sheetViews>
    <sheetView tabSelected="1" workbookViewId="0">
      <selection activeCell="A3" sqref="A3:H3"/>
    </sheetView>
  </sheetViews>
  <sheetFormatPr defaultColWidth="14.42578125" defaultRowHeight="15" customHeight="1"/>
  <cols>
    <col min="1" max="1" width="5.7109375" style="5" customWidth="1"/>
    <col min="2" max="8" width="25.7109375" style="5" customWidth="1"/>
    <col min="9" max="28" width="9.140625" style="5" customWidth="1"/>
    <col min="29" max="16384" width="14.42578125" style="5"/>
  </cols>
  <sheetData>
    <row r="1" spans="1:28" ht="15.7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>
      <c r="A2" s="2" t="s">
        <v>1</v>
      </c>
      <c r="B2" s="2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15.75">
      <c r="A3" s="6" t="s">
        <v>2</v>
      </c>
      <c r="B3" s="7"/>
      <c r="C3" s="7"/>
      <c r="D3" s="7"/>
      <c r="E3" s="7"/>
      <c r="F3" s="7"/>
      <c r="G3" s="7"/>
      <c r="H3" s="7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15.75">
      <c r="A4" s="8"/>
      <c r="B4" s="9"/>
      <c r="D4" s="9" t="s">
        <v>3</v>
      </c>
      <c r="E4" s="10" t="str">
        <f>'[1]1'!$F$5</f>
        <v>PONOROGO</v>
      </c>
      <c r="G4" s="8"/>
      <c r="H4" s="8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15.75">
      <c r="A5" s="8"/>
      <c r="B5" s="9"/>
      <c r="D5" s="9" t="s">
        <v>4</v>
      </c>
      <c r="E5" s="10">
        <f>'[1]1'!$F$6</f>
        <v>2025</v>
      </c>
      <c r="G5" s="8"/>
      <c r="H5" s="8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15.75" thickBo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47.25" customHeight="1">
      <c r="A7" s="11" t="s">
        <v>5</v>
      </c>
      <c r="B7" s="11" t="s">
        <v>6</v>
      </c>
      <c r="C7" s="11" t="s">
        <v>7</v>
      </c>
      <c r="D7" s="12" t="s">
        <v>8</v>
      </c>
      <c r="E7" s="13" t="s">
        <v>9</v>
      </c>
      <c r="F7" s="14"/>
      <c r="G7" s="13" t="s">
        <v>10</v>
      </c>
      <c r="H7" s="1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ht="32.25" customHeight="1">
      <c r="A8" s="15"/>
      <c r="B8" s="15"/>
      <c r="C8" s="15"/>
      <c r="D8" s="16"/>
      <c r="E8" s="17" t="s">
        <v>11</v>
      </c>
      <c r="F8" s="17" t="s">
        <v>12</v>
      </c>
      <c r="G8" s="17" t="s">
        <v>11</v>
      </c>
      <c r="H8" s="17" t="s">
        <v>12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>
      <c r="A9" s="18">
        <v>1</v>
      </c>
      <c r="B9" s="18">
        <v>2</v>
      </c>
      <c r="C9" s="18">
        <v>3</v>
      </c>
      <c r="D9" s="18">
        <v>4</v>
      </c>
      <c r="E9" s="18">
        <v>5</v>
      </c>
      <c r="F9" s="18">
        <v>6</v>
      </c>
      <c r="G9" s="18">
        <v>7</v>
      </c>
      <c r="H9" s="18">
        <v>8</v>
      </c>
      <c r="I9" s="19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ht="19.5" customHeight="1">
      <c r="A10" s="20">
        <v>1</v>
      </c>
      <c r="B10" s="21" t="str">
        <f>'[1]11'!B9</f>
        <v>Ngrayun</v>
      </c>
      <c r="C10" s="21" t="str">
        <f>'[1]11'!C9</f>
        <v>Ngrayun</v>
      </c>
      <c r="D10" s="22">
        <v>931</v>
      </c>
      <c r="E10" s="23">
        <v>415</v>
      </c>
      <c r="F10" s="24">
        <f t="shared" ref="F10:F42" si="0">E10/D10*100</f>
        <v>44.575725026852844</v>
      </c>
      <c r="G10" s="23">
        <v>71</v>
      </c>
      <c r="H10" s="25">
        <f t="shared" ref="H10:H42" si="1">G10/E10*100</f>
        <v>17.108433734939759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ht="19.5" customHeight="1">
      <c r="A11" s="20">
        <v>2</v>
      </c>
      <c r="B11" s="21">
        <f>'[1]11'!B10</f>
        <v>0</v>
      </c>
      <c r="C11" s="21" t="str">
        <f>'[1]11'!C10</f>
        <v>Selur</v>
      </c>
      <c r="D11" s="22">
        <v>627</v>
      </c>
      <c r="E11" s="23">
        <v>352</v>
      </c>
      <c r="F11" s="24">
        <f t="shared" si="0"/>
        <v>56.140350877192979</v>
      </c>
      <c r="G11" s="23">
        <v>65</v>
      </c>
      <c r="H11" s="25">
        <f t="shared" si="1"/>
        <v>18.46590909090909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ht="19.5" customHeight="1">
      <c r="A12" s="20">
        <v>3</v>
      </c>
      <c r="B12" s="21" t="str">
        <f>'[1]11'!B11</f>
        <v>Slahung</v>
      </c>
      <c r="C12" s="21" t="str">
        <f>'[1]11'!C11</f>
        <v>Slahung</v>
      </c>
      <c r="D12" s="22">
        <v>755</v>
      </c>
      <c r="E12" s="23">
        <v>527</v>
      </c>
      <c r="F12" s="24">
        <f t="shared" si="0"/>
        <v>69.801324503311264</v>
      </c>
      <c r="G12" s="23">
        <v>30</v>
      </c>
      <c r="H12" s="25">
        <f t="shared" si="1"/>
        <v>5.6925996204933584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ht="19.5" customHeight="1">
      <c r="A13" s="20">
        <v>4</v>
      </c>
      <c r="B13" s="21">
        <f>'[1]11'!B12</f>
        <v>0</v>
      </c>
      <c r="C13" s="21" t="str">
        <f>'[1]11'!C12</f>
        <v>Nailan</v>
      </c>
      <c r="D13" s="22">
        <v>615</v>
      </c>
      <c r="E13" s="23">
        <v>461</v>
      </c>
      <c r="F13" s="24">
        <f t="shared" si="0"/>
        <v>74.959349593495944</v>
      </c>
      <c r="G13" s="23">
        <v>388</v>
      </c>
      <c r="H13" s="25">
        <f t="shared" si="1"/>
        <v>84.164859002169194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ht="19.5" customHeight="1">
      <c r="A14" s="20">
        <v>5</v>
      </c>
      <c r="B14" s="21" t="str">
        <f>'[1]11'!B13</f>
        <v>Bungkal</v>
      </c>
      <c r="C14" s="21" t="str">
        <f>'[1]11'!C13</f>
        <v>Bungkal</v>
      </c>
      <c r="D14" s="22">
        <v>988</v>
      </c>
      <c r="E14" s="23">
        <v>717</v>
      </c>
      <c r="F14" s="24">
        <f t="shared" si="0"/>
        <v>72.570850202429142</v>
      </c>
      <c r="G14" s="23">
        <v>452</v>
      </c>
      <c r="H14" s="25">
        <f t="shared" si="1"/>
        <v>63.040446304044629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ht="19.5" customHeight="1">
      <c r="A15" s="20">
        <v>6</v>
      </c>
      <c r="B15" s="21" t="str">
        <f>'[1]11'!B14</f>
        <v>Sambit</v>
      </c>
      <c r="C15" s="21" t="str">
        <f>'[1]11'!C14</f>
        <v>Sambit</v>
      </c>
      <c r="D15" s="22">
        <v>459</v>
      </c>
      <c r="E15" s="23">
        <v>381</v>
      </c>
      <c r="F15" s="24">
        <f t="shared" si="0"/>
        <v>83.006535947712422</v>
      </c>
      <c r="G15" s="23">
        <v>84</v>
      </c>
      <c r="H15" s="25">
        <f t="shared" si="1"/>
        <v>22.047244094488189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ht="19.5" customHeight="1">
      <c r="A16" s="20">
        <v>7</v>
      </c>
      <c r="B16" s="21">
        <f>'[1]11'!B15</f>
        <v>0</v>
      </c>
      <c r="C16" s="21" t="str">
        <f>'[1]11'!C15</f>
        <v>Wringinanom</v>
      </c>
      <c r="D16" s="22">
        <v>569</v>
      </c>
      <c r="E16" s="23">
        <v>427</v>
      </c>
      <c r="F16" s="24">
        <f t="shared" si="0"/>
        <v>75.043936731107209</v>
      </c>
      <c r="G16" s="23">
        <v>195</v>
      </c>
      <c r="H16" s="25">
        <f t="shared" si="1"/>
        <v>45.667447306791573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ht="19.5" customHeight="1">
      <c r="A17" s="20">
        <v>8</v>
      </c>
      <c r="B17" s="21" t="str">
        <f>'[1]11'!B16</f>
        <v>Sawoo</v>
      </c>
      <c r="C17" s="21" t="str">
        <f>'[1]11'!C16</f>
        <v>Sawoo</v>
      </c>
      <c r="D17" s="22">
        <v>1358</v>
      </c>
      <c r="E17" s="23">
        <v>990</v>
      </c>
      <c r="F17" s="24">
        <f t="shared" si="0"/>
        <v>72.901325478645063</v>
      </c>
      <c r="G17" s="23">
        <v>112</v>
      </c>
      <c r="H17" s="25">
        <f t="shared" si="1"/>
        <v>11.313131313131313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ht="19.5" customHeight="1">
      <c r="A18" s="20">
        <v>9</v>
      </c>
      <c r="B18" s="21">
        <f>'[1]11'!B17</f>
        <v>0</v>
      </c>
      <c r="C18" s="21" t="str">
        <f>'[1]11'!C17</f>
        <v>Bondrang</v>
      </c>
      <c r="D18" s="22">
        <v>218</v>
      </c>
      <c r="E18" s="23">
        <v>165</v>
      </c>
      <c r="F18" s="24">
        <f t="shared" si="0"/>
        <v>75.688073394495419</v>
      </c>
      <c r="G18" s="23">
        <v>16</v>
      </c>
      <c r="H18" s="25">
        <f t="shared" si="1"/>
        <v>9.6969696969696972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ht="19.5" customHeight="1">
      <c r="A19" s="20">
        <v>10</v>
      </c>
      <c r="B19" s="21" t="str">
        <f>'[1]11'!B18</f>
        <v>Sooko</v>
      </c>
      <c r="C19" s="21" t="str">
        <f>'[1]11'!C18</f>
        <v>Sooko</v>
      </c>
      <c r="D19" s="22">
        <v>616</v>
      </c>
      <c r="E19" s="23">
        <v>416</v>
      </c>
      <c r="F19" s="24">
        <f t="shared" si="0"/>
        <v>67.532467532467535</v>
      </c>
      <c r="G19" s="23">
        <v>83</v>
      </c>
      <c r="H19" s="25">
        <f t="shared" si="1"/>
        <v>19.951923076923077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 ht="19.5" customHeight="1">
      <c r="A20" s="20">
        <v>11</v>
      </c>
      <c r="B20" s="21" t="str">
        <f>'[1]11'!B19</f>
        <v>Pudak</v>
      </c>
      <c r="C20" s="21" t="str">
        <f>'[1]11'!C19</f>
        <v>Pudak</v>
      </c>
      <c r="D20" s="22">
        <v>240</v>
      </c>
      <c r="E20" s="23">
        <v>161</v>
      </c>
      <c r="F20" s="24">
        <f t="shared" si="0"/>
        <v>67.083333333333329</v>
      </c>
      <c r="G20" s="23">
        <v>14</v>
      </c>
      <c r="H20" s="25">
        <f t="shared" si="1"/>
        <v>8.695652173913043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8" ht="19.5" customHeight="1">
      <c r="A21" s="20">
        <v>12</v>
      </c>
      <c r="B21" s="21" t="str">
        <f>'[1]11'!B20</f>
        <v>Pulung</v>
      </c>
      <c r="C21" s="21" t="str">
        <f>'[1]11'!C20</f>
        <v>Pulung</v>
      </c>
      <c r="D21" s="22">
        <v>803</v>
      </c>
      <c r="E21" s="23">
        <v>377</v>
      </c>
      <c r="F21" s="24">
        <f t="shared" si="0"/>
        <v>46.948941469489412</v>
      </c>
      <c r="G21" s="23">
        <v>261</v>
      </c>
      <c r="H21" s="25">
        <f t="shared" si="1"/>
        <v>69.230769230769226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 ht="19.5" customHeight="1">
      <c r="A22" s="20">
        <v>13</v>
      </c>
      <c r="B22" s="21">
        <f>'[1]11'!B21</f>
        <v>0</v>
      </c>
      <c r="C22" s="21" t="str">
        <f>'[1]11'!C21</f>
        <v>Kesugihan</v>
      </c>
      <c r="D22" s="22">
        <v>530</v>
      </c>
      <c r="E22" s="23">
        <v>399</v>
      </c>
      <c r="F22" s="24">
        <f t="shared" si="0"/>
        <v>75.28301886792454</v>
      </c>
      <c r="G22" s="23">
        <v>67</v>
      </c>
      <c r="H22" s="25">
        <f t="shared" si="1"/>
        <v>16.791979949874687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ht="19.5" customHeight="1">
      <c r="A23" s="20">
        <v>14</v>
      </c>
      <c r="B23" s="21" t="str">
        <f>'[1]11'!B22</f>
        <v>Mlarak</v>
      </c>
      <c r="C23" s="21" t="str">
        <f>'[1]11'!C22</f>
        <v>Mlarak</v>
      </c>
      <c r="D23" s="22">
        <v>901</v>
      </c>
      <c r="E23" s="23">
        <v>599</v>
      </c>
      <c r="F23" s="24">
        <f t="shared" si="0"/>
        <v>66.481687014428417</v>
      </c>
      <c r="G23" s="23">
        <v>249</v>
      </c>
      <c r="H23" s="25">
        <f t="shared" si="1"/>
        <v>41.569282136894827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 ht="19.5" customHeight="1">
      <c r="A24" s="20">
        <v>15</v>
      </c>
      <c r="B24" s="21" t="str">
        <f>'[1]11'!B23</f>
        <v>Siman</v>
      </c>
      <c r="C24" s="21" t="str">
        <f>'[1]11'!C23</f>
        <v>Siman</v>
      </c>
      <c r="D24" s="22">
        <v>606</v>
      </c>
      <c r="E24" s="23">
        <v>445</v>
      </c>
      <c r="F24" s="24">
        <f t="shared" si="0"/>
        <v>73.432343234323426</v>
      </c>
      <c r="G24" s="23">
        <v>89</v>
      </c>
      <c r="H24" s="25">
        <f t="shared" si="1"/>
        <v>20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ht="19.5" customHeight="1">
      <c r="A25" s="20">
        <v>16</v>
      </c>
      <c r="B25" s="21">
        <f>'[1]11'!B24</f>
        <v>0</v>
      </c>
      <c r="C25" s="21" t="str">
        <f>'[1]11'!C24</f>
        <v>Ronowijayan</v>
      </c>
      <c r="D25" s="22">
        <v>605</v>
      </c>
      <c r="E25" s="23">
        <v>349</v>
      </c>
      <c r="F25" s="24">
        <f t="shared" si="0"/>
        <v>57.685950413223139</v>
      </c>
      <c r="G25" s="23">
        <v>249</v>
      </c>
      <c r="H25" s="25">
        <f t="shared" si="1"/>
        <v>71.346704871060169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 ht="19.5" customHeight="1">
      <c r="A26" s="20">
        <v>17</v>
      </c>
      <c r="B26" s="21" t="str">
        <f>'[1]11'!B25</f>
        <v>Jetis</v>
      </c>
      <c r="C26" s="21" t="str">
        <f>'[1]11'!C25</f>
        <v>Jetis</v>
      </c>
      <c r="D26" s="22">
        <v>803</v>
      </c>
      <c r="E26" s="23">
        <v>768</v>
      </c>
      <c r="F26" s="24">
        <f t="shared" si="0"/>
        <v>95.641344956413448</v>
      </c>
      <c r="G26" s="23">
        <v>108</v>
      </c>
      <c r="H26" s="25">
        <f t="shared" si="1"/>
        <v>14.0625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ht="19.5" customHeight="1">
      <c r="A27" s="20">
        <v>18</v>
      </c>
      <c r="B27" s="21" t="str">
        <f>'[1]11'!B26</f>
        <v>Balong</v>
      </c>
      <c r="C27" s="21" t="str">
        <f>'[1]11'!C26</f>
        <v>Balong</v>
      </c>
      <c r="D27" s="22">
        <v>1214</v>
      </c>
      <c r="E27" s="23">
        <v>711</v>
      </c>
      <c r="F27" s="24">
        <f t="shared" si="0"/>
        <v>58.566721581548599</v>
      </c>
      <c r="G27" s="23">
        <v>237</v>
      </c>
      <c r="H27" s="25">
        <f t="shared" si="1"/>
        <v>33.333333333333329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ht="19.5" customHeight="1">
      <c r="A28" s="20">
        <v>19</v>
      </c>
      <c r="B28" s="21" t="str">
        <f>'[1]11'!B27</f>
        <v>Kauman</v>
      </c>
      <c r="C28" s="21" t="str">
        <f>'[1]11'!C27</f>
        <v>Kauman</v>
      </c>
      <c r="D28" s="22">
        <v>891</v>
      </c>
      <c r="E28" s="23">
        <v>670</v>
      </c>
      <c r="F28" s="24">
        <f t="shared" si="0"/>
        <v>75.196408529741859</v>
      </c>
      <c r="G28" s="23">
        <v>133</v>
      </c>
      <c r="H28" s="25">
        <f t="shared" si="1"/>
        <v>19.850746268656717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 ht="19.5" customHeight="1">
      <c r="A29" s="20">
        <v>20</v>
      </c>
      <c r="B29" s="21">
        <f>'[1]11'!B28</f>
        <v>0</v>
      </c>
      <c r="C29" s="21" t="str">
        <f>'[1]11'!C28</f>
        <v>Ngrandu</v>
      </c>
      <c r="D29" s="22">
        <v>298</v>
      </c>
      <c r="E29" s="23">
        <v>226</v>
      </c>
      <c r="F29" s="24">
        <f t="shared" si="0"/>
        <v>75.838926174496649</v>
      </c>
      <c r="G29" s="23">
        <v>44</v>
      </c>
      <c r="H29" s="25">
        <f t="shared" si="1"/>
        <v>19.469026548672566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ht="19.5" customHeight="1">
      <c r="A30" s="20">
        <v>21</v>
      </c>
      <c r="B30" s="21" t="str">
        <f>'[1]11'!B29</f>
        <v>Jambon</v>
      </c>
      <c r="C30" s="21" t="str">
        <f>'[1]11'!C29</f>
        <v>Jambon</v>
      </c>
      <c r="D30" s="22">
        <v>1204</v>
      </c>
      <c r="E30" s="23">
        <v>905</v>
      </c>
      <c r="F30" s="24">
        <f t="shared" si="0"/>
        <v>75.166112956810622</v>
      </c>
      <c r="G30" s="23">
        <v>903</v>
      </c>
      <c r="H30" s="25">
        <f t="shared" si="1"/>
        <v>99.779005524861873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 ht="19.5" customHeight="1">
      <c r="A31" s="20">
        <v>22</v>
      </c>
      <c r="B31" s="21" t="str">
        <f>'[1]11'!B30</f>
        <v>Badegan</v>
      </c>
      <c r="C31" s="21" t="str">
        <f>'[1]11'!C30</f>
        <v>Badegan</v>
      </c>
      <c r="D31" s="22">
        <v>861</v>
      </c>
      <c r="E31" s="23">
        <v>647</v>
      </c>
      <c r="F31" s="24">
        <f t="shared" si="0"/>
        <v>75.145180023228804</v>
      </c>
      <c r="G31" s="23">
        <v>34</v>
      </c>
      <c r="H31" s="25">
        <f t="shared" si="1"/>
        <v>5.2550231839258119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ht="19.5" customHeight="1">
      <c r="A32" s="20">
        <v>23</v>
      </c>
      <c r="B32" s="21" t="str">
        <f>'[1]11'!B31</f>
        <v>Sampung</v>
      </c>
      <c r="C32" s="21" t="str">
        <f>'[1]11'!C31</f>
        <v>Sampung</v>
      </c>
      <c r="D32" s="22">
        <v>660</v>
      </c>
      <c r="E32" s="23">
        <v>495</v>
      </c>
      <c r="F32" s="24">
        <f t="shared" si="0"/>
        <v>75</v>
      </c>
      <c r="G32" s="23">
        <v>495</v>
      </c>
      <c r="H32" s="25">
        <f t="shared" si="1"/>
        <v>100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 ht="19.5" customHeight="1">
      <c r="A33" s="20">
        <v>24</v>
      </c>
      <c r="B33" s="21">
        <f>'[1]11'!B32</f>
        <v>0</v>
      </c>
      <c r="C33" s="21" t="str">
        <f>'[1]11'!C32</f>
        <v>Kunti</v>
      </c>
      <c r="D33" s="22">
        <v>359</v>
      </c>
      <c r="E33" s="23">
        <v>868</v>
      </c>
      <c r="F33" s="24">
        <f t="shared" si="0"/>
        <v>241.78272980501393</v>
      </c>
      <c r="G33" s="23">
        <v>273</v>
      </c>
      <c r="H33" s="25">
        <f t="shared" si="1"/>
        <v>31.451612903225808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ht="19.5" customHeight="1">
      <c r="A34" s="20">
        <v>25</v>
      </c>
      <c r="B34" s="21" t="str">
        <f>'[1]11'!B33</f>
        <v>Sukorejo</v>
      </c>
      <c r="C34" s="21" t="str">
        <f>'[1]11'!C33</f>
        <v>Sukorejo</v>
      </c>
      <c r="D34" s="22">
        <v>1487</v>
      </c>
      <c r="E34" s="23">
        <v>863</v>
      </c>
      <c r="F34" s="24">
        <f t="shared" si="0"/>
        <v>58.036314727639535</v>
      </c>
      <c r="G34" s="23">
        <v>79</v>
      </c>
      <c r="H34" s="25">
        <f t="shared" si="1"/>
        <v>9.1541135573580537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 ht="19.5" customHeight="1">
      <c r="A35" s="20">
        <v>26</v>
      </c>
      <c r="B35" s="21" t="str">
        <f>'[1]11'!B34</f>
        <v>Ponorogo</v>
      </c>
      <c r="C35" s="21" t="str">
        <f>'[1]11'!C34</f>
        <v>Po. Utara</v>
      </c>
      <c r="D35" s="22">
        <v>1012</v>
      </c>
      <c r="E35" s="23">
        <v>760</v>
      </c>
      <c r="F35" s="24">
        <f t="shared" si="0"/>
        <v>75.098814229249015</v>
      </c>
      <c r="G35" s="23">
        <v>107</v>
      </c>
      <c r="H35" s="25">
        <f t="shared" si="1"/>
        <v>14.078947368421051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 ht="19.5" customHeight="1">
      <c r="A36" s="20">
        <v>27</v>
      </c>
      <c r="B36" s="21">
        <f>'[1]11'!B35</f>
        <v>0</v>
      </c>
      <c r="C36" s="21" t="str">
        <f>'[1]11'!C35</f>
        <v>Po. Selatan</v>
      </c>
      <c r="D36" s="22">
        <v>915</v>
      </c>
      <c r="E36" s="23">
        <v>641</v>
      </c>
      <c r="F36" s="24">
        <f t="shared" si="0"/>
        <v>70.054644808743177</v>
      </c>
      <c r="G36" s="23">
        <v>387</v>
      </c>
      <c r="H36" s="25">
        <f t="shared" si="1"/>
        <v>60.37441497659907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 ht="19.5" customHeight="1">
      <c r="A37" s="20">
        <v>28</v>
      </c>
      <c r="B37" s="21" t="str">
        <f>'[1]11'!B36</f>
        <v>Babadan</v>
      </c>
      <c r="C37" s="21" t="str">
        <f>'[1]11'!C36</f>
        <v>Babadan</v>
      </c>
      <c r="D37" s="22">
        <v>1021</v>
      </c>
      <c r="E37" s="23">
        <v>473</v>
      </c>
      <c r="F37" s="24">
        <f t="shared" si="0"/>
        <v>46.327130264446623</v>
      </c>
      <c r="G37" s="23">
        <v>302</v>
      </c>
      <c r="H37" s="25">
        <f t="shared" si="1"/>
        <v>63.847780126849898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 ht="19.5" customHeight="1">
      <c r="A38" s="20">
        <v>29</v>
      </c>
      <c r="B38" s="21">
        <f>'[1]11'!B37</f>
        <v>0</v>
      </c>
      <c r="C38" s="21" t="str">
        <f>'[1]11'!C37</f>
        <v>Sukosari</v>
      </c>
      <c r="D38" s="22">
        <v>748</v>
      </c>
      <c r="E38" s="23">
        <v>526</v>
      </c>
      <c r="F38" s="24">
        <f t="shared" si="0"/>
        <v>70.320855614973269</v>
      </c>
      <c r="G38" s="23">
        <v>53</v>
      </c>
      <c r="H38" s="25">
        <f t="shared" si="1"/>
        <v>10.076045627376425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ht="19.5" customHeight="1">
      <c r="A39" s="20">
        <v>30</v>
      </c>
      <c r="B39" s="21" t="str">
        <f>'[1]11'!B38</f>
        <v>Jenangan</v>
      </c>
      <c r="C39" s="21" t="str">
        <f>'[1]11'!C38</f>
        <v>Jenangan</v>
      </c>
      <c r="D39" s="22">
        <v>970</v>
      </c>
      <c r="E39" s="23">
        <v>715</v>
      </c>
      <c r="F39" s="24">
        <f t="shared" si="0"/>
        <v>73.711340206185568</v>
      </c>
      <c r="G39" s="23">
        <v>564</v>
      </c>
      <c r="H39" s="25">
        <f t="shared" si="1"/>
        <v>78.88111888111888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 ht="19.5" customHeight="1">
      <c r="A40" s="20">
        <v>31</v>
      </c>
      <c r="B40" s="21">
        <f>'[1]11'!B39</f>
        <v>0</v>
      </c>
      <c r="C40" s="21" t="str">
        <f>'[1]11'!C39</f>
        <v>Setono</v>
      </c>
      <c r="D40" s="22">
        <v>591</v>
      </c>
      <c r="E40" s="23">
        <v>444</v>
      </c>
      <c r="F40" s="24">
        <f t="shared" si="0"/>
        <v>75.126903553299499</v>
      </c>
      <c r="G40" s="23">
        <v>89</v>
      </c>
      <c r="H40" s="25">
        <f t="shared" si="1"/>
        <v>20.045045045045047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8" ht="19.5" customHeight="1">
      <c r="A41" s="20">
        <v>32</v>
      </c>
      <c r="B41" s="21" t="str">
        <f>'[1]11'!B40</f>
        <v>Ngebel</v>
      </c>
      <c r="C41" s="21" t="str">
        <f>'[1]11'!C40</f>
        <v>Ngebel</v>
      </c>
      <c r="D41" s="22">
        <v>544</v>
      </c>
      <c r="E41" s="26">
        <v>303</v>
      </c>
      <c r="F41" s="24">
        <f t="shared" si="0"/>
        <v>55.69852941176471</v>
      </c>
      <c r="G41" s="23">
        <v>235</v>
      </c>
      <c r="H41" s="25">
        <f t="shared" si="1"/>
        <v>77.557755775577547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1:28" ht="28.5" customHeight="1" thickBot="1">
      <c r="A42" s="27" t="s">
        <v>13</v>
      </c>
      <c r="B42" s="27"/>
      <c r="C42" s="28"/>
      <c r="D42" s="29">
        <f t="shared" ref="D42:E42" si="2">SUM(D10:D41)</f>
        <v>24399</v>
      </c>
      <c r="E42" s="30">
        <f t="shared" si="2"/>
        <v>17196</v>
      </c>
      <c r="F42" s="30">
        <f t="shared" si="0"/>
        <v>70.478298290913571</v>
      </c>
      <c r="G42" s="30">
        <f>SUM(G10:G41)</f>
        <v>6468</v>
      </c>
      <c r="H42" s="31">
        <f t="shared" si="1"/>
        <v>37.613398464759243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8" ht="15.75" customHeight="1">
      <c r="A43" s="4"/>
      <c r="B43" s="4"/>
      <c r="C43" s="2"/>
      <c r="D43" s="32"/>
      <c r="E43" s="32"/>
      <c r="F43" s="32"/>
      <c r="G43" s="32"/>
      <c r="H43" s="32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 ht="15.75" customHeight="1">
      <c r="A44" s="4" t="s">
        <v>14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 ht="15.75" customHeight="1">
      <c r="A45" s="4"/>
      <c r="B45" s="33" t="s">
        <v>15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28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1:28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1:28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1:28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1:28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spans="1:28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1:2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spans="1:28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1:28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1:28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1:28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1:28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1:28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1:28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1:2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1:28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1:28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1:28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1:28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28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1:28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1:28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1:2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1:28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1:28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1:28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1:28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1:28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1:28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1:28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1:2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1:28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1:28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1:28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1:28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28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28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1:28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1:28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1:28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1:2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1:28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1:28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1:28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1:28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1:28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1:28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1:28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1:28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1:28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1:2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1:28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1:28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1:28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1:28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spans="1:28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spans="1:28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spans="1:28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spans="1:28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1:28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1:2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spans="1:28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1:28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1:28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spans="1:28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spans="1:28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spans="1:28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spans="1:28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spans="1:28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spans="1:28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spans="1: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spans="1:28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spans="1:28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spans="1:28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spans="1:28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spans="1:28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spans="1:28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spans="1:28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spans="1:28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spans="1:28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spans="1:2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spans="1:28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spans="1:28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spans="1:28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spans="1:28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spans="1:28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spans="1:28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spans="1:28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spans="1:28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spans="1:28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spans="1:2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spans="1:28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spans="1:28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spans="1:28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spans="1:28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spans="1:28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spans="1:28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spans="1:28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spans="1:28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spans="1:28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spans="1:2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spans="1:28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spans="1:28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spans="1:28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spans="1:28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spans="1:28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spans="1:28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spans="1:28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spans="1:28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spans="1:28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spans="1:2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spans="1:28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spans="1:28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spans="1:28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spans="1:28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spans="1:28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spans="1:28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spans="1:28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spans="1:28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spans="1:28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spans="1:2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spans="1:28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spans="1:28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spans="1:28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spans="1:28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spans="1:28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spans="1:28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spans="1:28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spans="1:28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spans="1:28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spans="1:2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spans="1:28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spans="1:28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spans="1:28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spans="1:28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spans="1:28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spans="1:28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spans="1:28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spans="1:28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spans="1:28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spans="1:2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spans="1:28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spans="1:28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spans="1:28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spans="1:28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spans="1:28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spans="1:28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spans="1:28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spans="1:28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spans="1:28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spans="1:2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spans="1:28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spans="1:28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spans="1:28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spans="1:28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spans="1:28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spans="1:28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spans="1:28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spans="1:28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spans="1:28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spans="1:2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spans="1:28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spans="1:28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spans="1:28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spans="1:28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spans="1:28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spans="1:28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spans="1:28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spans="1:28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spans="1:28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spans="1: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spans="1:28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spans="1:28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spans="1:28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spans="1:28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spans="1:28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spans="1:28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spans="1:28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spans="1:28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spans="1:28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spans="1:2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spans="1:28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spans="1:28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spans="1:28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spans="1:28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spans="1:28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spans="1:28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 spans="1:28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</row>
    <row r="246" spans="1:28" ht="15.75" customHeight="1"/>
    <row r="247" spans="1:28" ht="15.75" customHeight="1"/>
    <row r="248" spans="1:28" ht="15.75" customHeight="1"/>
    <row r="249" spans="1:28" ht="15.75" customHeight="1"/>
    <row r="250" spans="1:28" ht="15.75" customHeight="1"/>
    <row r="251" spans="1:28" ht="15.75" customHeight="1"/>
    <row r="252" spans="1:28" ht="15.75" customHeight="1"/>
    <row r="253" spans="1:28" ht="15.75" customHeight="1"/>
    <row r="254" spans="1:28" ht="15.75" customHeight="1"/>
    <row r="255" spans="1:28" ht="15.75" customHeight="1"/>
    <row r="256" spans="1:28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3:H3"/>
    <mergeCell ref="A7:A8"/>
    <mergeCell ref="B7:B8"/>
    <mergeCell ref="C7:C8"/>
    <mergeCell ref="D7:D8"/>
    <mergeCell ref="E7:F7"/>
    <mergeCell ref="G7:H7"/>
  </mergeCells>
  <printOptions horizontalCentered="1"/>
  <pageMargins left="1.48" right="0.9" top="1.1499999999999999" bottom="0.9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2026-05-22T22:01:02Z</dcterms:created>
  <dcterms:modified xsi:type="dcterms:W3CDTF">2026-05-22T22:01:17Z</dcterms:modified>
</cp:coreProperties>
</file>