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8_{A3BFD1DE-89E5-497E-AD96-4841F2B3E3AA}" xr6:coauthVersionLast="47" xr6:coauthVersionMax="47" xr10:uidLastSave="{00000000-0000-0000-0000-000000000000}"/>
  <bookViews>
    <workbookView xWindow="-120" yWindow="-120" windowWidth="29040" windowHeight="15720" xr2:uid="{4D0052F3-E310-4CA5-849D-B45E96A770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P41" i="1" s="1"/>
  <c r="M41" i="1"/>
  <c r="I41" i="1"/>
  <c r="J41" i="1" s="1"/>
  <c r="G41" i="1"/>
  <c r="K41" i="1" s="1"/>
  <c r="E41" i="1"/>
  <c r="D41" i="1"/>
  <c r="Q40" i="1"/>
  <c r="R40" i="1" s="1"/>
  <c r="P40" i="1"/>
  <c r="N40" i="1"/>
  <c r="K40" i="1"/>
  <c r="L40" i="1" s="1"/>
  <c r="J40" i="1"/>
  <c r="H40" i="1"/>
  <c r="F40" i="1"/>
  <c r="Q39" i="1"/>
  <c r="R39" i="1" s="1"/>
  <c r="P39" i="1"/>
  <c r="N39" i="1"/>
  <c r="K39" i="1"/>
  <c r="L39" i="1" s="1"/>
  <c r="J39" i="1"/>
  <c r="H39" i="1"/>
  <c r="F39" i="1"/>
  <c r="Q38" i="1"/>
  <c r="P38" i="1"/>
  <c r="N38" i="1"/>
  <c r="K38" i="1"/>
  <c r="J38" i="1"/>
  <c r="H38" i="1"/>
  <c r="F38" i="1"/>
  <c r="Q37" i="1"/>
  <c r="P37" i="1"/>
  <c r="N37" i="1"/>
  <c r="K37" i="1"/>
  <c r="R37" i="1" s="1"/>
  <c r="J37" i="1"/>
  <c r="H37" i="1"/>
  <c r="F37" i="1"/>
  <c r="Q36" i="1"/>
  <c r="R36" i="1" s="1"/>
  <c r="P36" i="1"/>
  <c r="N36" i="1"/>
  <c r="K36" i="1"/>
  <c r="L36" i="1" s="1"/>
  <c r="J36" i="1"/>
  <c r="H36" i="1"/>
  <c r="F36" i="1"/>
  <c r="Q35" i="1"/>
  <c r="R35" i="1" s="1"/>
  <c r="P35" i="1"/>
  <c r="N35" i="1"/>
  <c r="K35" i="1"/>
  <c r="L35" i="1" s="1"/>
  <c r="J35" i="1"/>
  <c r="H35" i="1"/>
  <c r="F35" i="1"/>
  <c r="Q34" i="1"/>
  <c r="R34" i="1" s="1"/>
  <c r="P34" i="1"/>
  <c r="N34" i="1"/>
  <c r="K34" i="1"/>
  <c r="L34" i="1" s="1"/>
  <c r="J34" i="1"/>
  <c r="H34" i="1"/>
  <c r="F34" i="1"/>
  <c r="Q33" i="1"/>
  <c r="R33" i="1" s="1"/>
  <c r="P33" i="1"/>
  <c r="N33" i="1"/>
  <c r="K33" i="1"/>
  <c r="J33" i="1"/>
  <c r="H33" i="1"/>
  <c r="F33" i="1"/>
  <c r="L33" i="1" s="1"/>
  <c r="Q32" i="1"/>
  <c r="R32" i="1" s="1"/>
  <c r="P32" i="1"/>
  <c r="N32" i="1"/>
  <c r="K32" i="1"/>
  <c r="J32" i="1"/>
  <c r="H32" i="1"/>
  <c r="F32" i="1"/>
  <c r="Q31" i="1"/>
  <c r="R31" i="1" s="1"/>
  <c r="P31" i="1"/>
  <c r="N31" i="1"/>
  <c r="K31" i="1"/>
  <c r="J31" i="1"/>
  <c r="H31" i="1"/>
  <c r="F31" i="1"/>
  <c r="Q30" i="1"/>
  <c r="R30" i="1" s="1"/>
  <c r="P30" i="1"/>
  <c r="N30" i="1"/>
  <c r="K30" i="1"/>
  <c r="J30" i="1"/>
  <c r="H30" i="1"/>
  <c r="F30" i="1"/>
  <c r="Q29" i="1"/>
  <c r="P29" i="1"/>
  <c r="N29" i="1"/>
  <c r="K29" i="1"/>
  <c r="R29" i="1" s="1"/>
  <c r="J29" i="1"/>
  <c r="H29" i="1"/>
  <c r="F29" i="1"/>
  <c r="Q28" i="1"/>
  <c r="P28" i="1"/>
  <c r="N28" i="1"/>
  <c r="K28" i="1"/>
  <c r="L28" i="1" s="1"/>
  <c r="J28" i="1"/>
  <c r="H28" i="1"/>
  <c r="F28" i="1"/>
  <c r="Q27" i="1"/>
  <c r="P27" i="1"/>
  <c r="N27" i="1"/>
  <c r="K27" i="1"/>
  <c r="L27" i="1" s="1"/>
  <c r="J27" i="1"/>
  <c r="H27" i="1"/>
  <c r="F27" i="1"/>
  <c r="Q26" i="1"/>
  <c r="P26" i="1"/>
  <c r="N26" i="1"/>
  <c r="K26" i="1"/>
  <c r="L26" i="1" s="1"/>
  <c r="J26" i="1"/>
  <c r="H26" i="1"/>
  <c r="F26" i="1"/>
  <c r="Q25" i="1"/>
  <c r="R25" i="1" s="1"/>
  <c r="P25" i="1"/>
  <c r="N25" i="1"/>
  <c r="K25" i="1"/>
  <c r="J25" i="1"/>
  <c r="H25" i="1"/>
  <c r="F25" i="1"/>
  <c r="Q24" i="1"/>
  <c r="R24" i="1" s="1"/>
  <c r="P24" i="1"/>
  <c r="N24" i="1"/>
  <c r="K24" i="1"/>
  <c r="J24" i="1"/>
  <c r="H24" i="1"/>
  <c r="F24" i="1"/>
  <c r="Q23" i="1"/>
  <c r="R23" i="1" s="1"/>
  <c r="P23" i="1"/>
  <c r="N23" i="1"/>
  <c r="K23" i="1"/>
  <c r="J23" i="1"/>
  <c r="H23" i="1"/>
  <c r="F23" i="1"/>
  <c r="Q22" i="1"/>
  <c r="P22" i="1"/>
  <c r="N22" i="1"/>
  <c r="K22" i="1"/>
  <c r="J22" i="1"/>
  <c r="H22" i="1"/>
  <c r="F22" i="1"/>
  <c r="Q21" i="1"/>
  <c r="P21" i="1"/>
  <c r="N21" i="1"/>
  <c r="K21" i="1"/>
  <c r="J21" i="1"/>
  <c r="H21" i="1"/>
  <c r="F21" i="1"/>
  <c r="Q20" i="1"/>
  <c r="R20" i="1" s="1"/>
  <c r="P20" i="1"/>
  <c r="N20" i="1"/>
  <c r="K20" i="1"/>
  <c r="L20" i="1" s="1"/>
  <c r="J20" i="1"/>
  <c r="H20" i="1"/>
  <c r="F20" i="1"/>
  <c r="Q19" i="1"/>
  <c r="R19" i="1" s="1"/>
  <c r="P19" i="1"/>
  <c r="N19" i="1"/>
  <c r="K19" i="1"/>
  <c r="L19" i="1" s="1"/>
  <c r="J19" i="1"/>
  <c r="H19" i="1"/>
  <c r="F19" i="1"/>
  <c r="Q18" i="1"/>
  <c r="R18" i="1" s="1"/>
  <c r="P18" i="1"/>
  <c r="N18" i="1"/>
  <c r="K18" i="1"/>
  <c r="L18" i="1" s="1"/>
  <c r="J18" i="1"/>
  <c r="H18" i="1"/>
  <c r="F18" i="1"/>
  <c r="Q17" i="1"/>
  <c r="R17" i="1" s="1"/>
  <c r="P17" i="1"/>
  <c r="N17" i="1"/>
  <c r="K17" i="1"/>
  <c r="J17" i="1"/>
  <c r="H17" i="1"/>
  <c r="F17" i="1"/>
  <c r="L17" i="1" s="1"/>
  <c r="Q16" i="1"/>
  <c r="R16" i="1" s="1"/>
  <c r="P16" i="1"/>
  <c r="N16" i="1"/>
  <c r="K16" i="1"/>
  <c r="J16" i="1"/>
  <c r="H16" i="1"/>
  <c r="F16" i="1"/>
  <c r="Q15" i="1"/>
  <c r="R15" i="1" s="1"/>
  <c r="P15" i="1"/>
  <c r="N15" i="1"/>
  <c r="K15" i="1"/>
  <c r="J15" i="1"/>
  <c r="H15" i="1"/>
  <c r="F15" i="1"/>
  <c r="Q14" i="1"/>
  <c r="P14" i="1"/>
  <c r="N14" i="1"/>
  <c r="K14" i="1"/>
  <c r="L14" i="1" s="1"/>
  <c r="J14" i="1"/>
  <c r="H14" i="1"/>
  <c r="F14" i="1"/>
  <c r="Q13" i="1"/>
  <c r="P13" i="1"/>
  <c r="N13" i="1"/>
  <c r="K13" i="1"/>
  <c r="R13" i="1" s="1"/>
  <c r="J13" i="1"/>
  <c r="H13" i="1"/>
  <c r="F13" i="1"/>
  <c r="Q12" i="1"/>
  <c r="P12" i="1"/>
  <c r="N12" i="1"/>
  <c r="K12" i="1"/>
  <c r="L12" i="1" s="1"/>
  <c r="J12" i="1"/>
  <c r="H12" i="1"/>
  <c r="F12" i="1"/>
  <c r="Q11" i="1"/>
  <c r="P11" i="1"/>
  <c r="N11" i="1"/>
  <c r="K11" i="1"/>
  <c r="L11" i="1" s="1"/>
  <c r="J11" i="1"/>
  <c r="H11" i="1"/>
  <c r="F11" i="1"/>
  <c r="Q10" i="1"/>
  <c r="P10" i="1"/>
  <c r="N10" i="1"/>
  <c r="K10" i="1"/>
  <c r="L10" i="1" s="1"/>
  <c r="J10" i="1"/>
  <c r="H10" i="1"/>
  <c r="F10" i="1"/>
  <c r="R14" i="1" l="1"/>
  <c r="L23" i="1"/>
  <c r="L24" i="1"/>
  <c r="L22" i="1"/>
  <c r="L38" i="1"/>
  <c r="Q41" i="1"/>
  <c r="R41" i="1" s="1"/>
  <c r="R11" i="1"/>
  <c r="R12" i="1"/>
  <c r="R21" i="1"/>
  <c r="R26" i="1"/>
  <c r="R27" i="1"/>
  <c r="R28" i="1"/>
  <c r="N41" i="1"/>
  <c r="L15" i="1"/>
  <c r="L16" i="1"/>
  <c r="R22" i="1"/>
  <c r="L31" i="1"/>
  <c r="L32" i="1"/>
  <c r="R38" i="1"/>
  <c r="L25" i="1"/>
  <c r="L30" i="1"/>
  <c r="H41" i="1"/>
  <c r="L21" i="1"/>
  <c r="L37" i="1"/>
  <c r="R10" i="1"/>
  <c r="F41" i="1"/>
  <c r="L41" i="1" s="1"/>
  <c r="L13" i="1"/>
  <c r="L29" i="1"/>
</calcChain>
</file>

<file path=xl/sharedStrings.xml><?xml version="1.0" encoding="utf-8"?>
<sst xmlns="http://schemas.openxmlformats.org/spreadsheetml/2006/main" count="84" uniqueCount="47">
  <si>
    <t>PELAYANAN KESEHATAN USIA PRODUKTIF  MENURUT JENIS KELAMIN, KECAMATAN, DAN PUSKESMAS</t>
  </si>
  <si>
    <t>NO</t>
  </si>
  <si>
    <t>KECAMATAN</t>
  </si>
  <si>
    <t>PUSKESMAS</t>
  </si>
  <si>
    <t>PENDUDUK USIA 15-59 TAHUN</t>
  </si>
  <si>
    <t>JUMLAH</t>
  </si>
  <si>
    <t xml:space="preserve">MENDAPAT PELAYANAN SKRINING KESEHATAN </t>
  </si>
  <si>
    <t>BERISIKO</t>
  </si>
  <si>
    <t>LAKI-LAKI</t>
  </si>
  <si>
    <t>PEREMPUAN</t>
  </si>
  <si>
    <t>LAKI-LAKI + PEREMPUAN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</si>
  <si>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</si>
  <si>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</si>
  <si>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</si>
  <si>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</si>
  <si>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</si>
  <si>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</si>
  <si>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</si>
  <si>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</si>
  <si>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</si>
  <si>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</si>
  <si>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</si>
  <si>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</si>
  <si>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</si>
  <si>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</si>
  <si>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</si>
  <si>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</si>
  <si>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</si>
  <si>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</si>
  <si>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</si>
  <si>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</si>
  <si>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</si>
  <si>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</si>
  <si>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</si>
  <si>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</si>
  <si>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</si>
  <si>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</si>
  <si>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</si>
  <si>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</si>
  <si>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</si>
  <si>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</si>
  <si>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</si>
  <si>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</si>
  <si>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</si>
  <si>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</si>
  <si>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Sumber : Bidang Kesehatan Masyarakat</t>
  </si>
  <si>
    <t>KABUPATEN PONOROGO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</si>
</sst>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164" fontId="3" fillId="3" borderId="17" xfId="0" applyNumberFormat="1" applyFont="1" applyFill="1" applyBorder="1" applyAlignment="1">
      <alignment vertical="center"/>
    </xf>
    <xf numFmtId="3" fontId="3" fillId="0" borderId="1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7" xfId="0" applyNumberFormat="1" applyFont="1" applyBorder="1"/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0A9A-BCDD-42D3-B6EE-687DCCC74C76}">
  <dimension ref="A2:R44"/>
  <sheetViews>
    <sheetView tabSelected="1" workbookViewId="0">
      <selection activeCell="X15" sqref="X15"/>
    </sheetView>
  </sheetViews>
  <sheetFormatPr defaultRowHeight="15" x14ac:dyDescent="0.25"/>
  <cols>
    <col min="2" max="2" width="17.85546875" customWidth="1"/>
    <col min="3" max="3" width="17.140625" customWidth="1"/>
  </cols>
  <sheetData>
    <row r="2" spans="1:18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A3" s="1" t="s">
        <v>46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thickBot="1" x14ac:dyDescent="0.3">
      <c r="A4" s="3"/>
      <c r="B4" s="3"/>
      <c r="C4" s="3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5" t="s">
        <v>1</v>
      </c>
      <c r="B5" s="5" t="s">
        <v>2</v>
      </c>
      <c r="C5" s="5" t="s">
        <v>3</v>
      </c>
      <c r="D5" s="6" t="s">
        <v>4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x14ac:dyDescent="0.25">
      <c r="A6" s="9"/>
      <c r="B6" s="9"/>
      <c r="C6" s="9"/>
      <c r="D6" s="10" t="s">
        <v>5</v>
      </c>
      <c r="E6" s="11"/>
      <c r="F6" s="12"/>
      <c r="G6" s="13" t="s">
        <v>6</v>
      </c>
      <c r="H6" s="14"/>
      <c r="I6" s="14"/>
      <c r="J6" s="14"/>
      <c r="K6" s="14"/>
      <c r="L6" s="14"/>
      <c r="M6" s="13" t="s">
        <v>7</v>
      </c>
      <c r="N6" s="14"/>
      <c r="O6" s="14"/>
      <c r="P6" s="14"/>
      <c r="Q6" s="14"/>
      <c r="R6" s="15"/>
    </row>
    <row r="7" spans="1:18" x14ac:dyDescent="0.25">
      <c r="A7" s="9"/>
      <c r="B7" s="9"/>
      <c r="C7" s="9"/>
      <c r="D7" s="16"/>
      <c r="E7" s="17"/>
      <c r="F7" s="18"/>
      <c r="G7" s="19" t="s">
        <v>8</v>
      </c>
      <c r="H7" s="15"/>
      <c r="I7" s="19" t="s">
        <v>9</v>
      </c>
      <c r="J7" s="15"/>
      <c r="K7" s="19" t="s">
        <v>10</v>
      </c>
      <c r="L7" s="15"/>
      <c r="M7" s="19" t="s">
        <v>8</v>
      </c>
      <c r="N7" s="15"/>
      <c r="O7" s="19" t="s">
        <v>9</v>
      </c>
      <c r="P7" s="15"/>
      <c r="Q7" s="19" t="s">
        <v>10</v>
      </c>
      <c r="R7" s="15"/>
    </row>
    <row r="8" spans="1:18" ht="57" x14ac:dyDescent="0.25">
      <c r="A8" s="9"/>
      <c r="B8" s="9"/>
      <c r="C8" s="9"/>
      <c r="D8" s="20" t="s">
        <v>8</v>
      </c>
      <c r="E8" s="20" t="s">
        <v>9</v>
      </c>
      <c r="F8" s="21" t="s">
        <v>10</v>
      </c>
      <c r="G8" s="22" t="s">
        <v>5</v>
      </c>
      <c r="H8" s="22" t="s">
        <v>11</v>
      </c>
      <c r="I8" s="22" t="s">
        <v>5</v>
      </c>
      <c r="J8" s="22" t="s">
        <v>11</v>
      </c>
      <c r="K8" s="22" t="s">
        <v>5</v>
      </c>
      <c r="L8" s="22" t="s">
        <v>11</v>
      </c>
      <c r="M8" s="22" t="s">
        <v>5</v>
      </c>
      <c r="N8" s="22" t="s">
        <v>11</v>
      </c>
      <c r="O8" s="22" t="s">
        <v>5</v>
      </c>
      <c r="P8" s="22" t="s">
        <v>11</v>
      </c>
      <c r="Q8" s="22" t="s">
        <v>5</v>
      </c>
      <c r="R8" s="22" t="s">
        <v>11</v>
      </c>
    </row>
    <row r="9" spans="1:18" x14ac:dyDescent="0.25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</row>
    <row r="10" spans="1:18" x14ac:dyDescent="0.25">
      <c r="A10" s="22">
        <v>1</v>
      </c>
      <c r="B10" s="24" t="s">
        <v>12</v>
      </c>
      <c r="C10" s="24" t="s">
        <v>12</v>
      </c>
      <c r="D10" s="25">
        <v>17777</v>
      </c>
      <c r="E10" s="25">
        <v>17636</v>
      </c>
      <c r="F10" s="25">
        <f t="shared" ref="F10:F37" si="0">SUM(D10:E10)</f>
        <v>35413</v>
      </c>
      <c r="G10" s="25">
        <v>3310</v>
      </c>
      <c r="H10" s="26">
        <f t="shared" ref="H10:H40" si="1">G10/D10*100</f>
        <v>18.61956460595151</v>
      </c>
      <c r="I10" s="25">
        <v>5118</v>
      </c>
      <c r="J10" s="26">
        <f t="shared" ref="J10:J40" si="2">I10/E10*100</f>
        <v>29.020185983216152</v>
      </c>
      <c r="K10" s="25">
        <f t="shared" ref="K10:K37" si="3">SUM(G10,I10)</f>
        <v>8428</v>
      </c>
      <c r="L10" s="26">
        <f t="shared" ref="L10:L40" si="4">K10/F10*100</f>
        <v>23.799169796402449</v>
      </c>
      <c r="M10" s="25">
        <v>860</v>
      </c>
      <c r="N10" s="26">
        <f t="shared" ref="N10:N40" si="5">M10/G10*100</f>
        <v>25.981873111782477</v>
      </c>
      <c r="O10" s="25">
        <v>1778</v>
      </c>
      <c r="P10" s="26">
        <f t="shared" ref="P10:P40" si="6">O10/I10*100</f>
        <v>34.740132864400159</v>
      </c>
      <c r="Q10" s="25">
        <f t="shared" ref="Q10:Q40" si="7">SUM(M10,O10)</f>
        <v>2638</v>
      </c>
      <c r="R10" s="26">
        <f t="shared" ref="R10:R40" si="8">Q10/K10*100</f>
        <v>31.300427147603227</v>
      </c>
    </row>
    <row r="11" spans="1:18" x14ac:dyDescent="0.25">
      <c r="A11" s="22">
        <v>2</v>
      </c>
      <c r="B11" s="24" t="s">
        <v>13</v>
      </c>
      <c r="C11" s="24" t="s">
        <v>13</v>
      </c>
      <c r="D11" s="25">
        <v>8380</v>
      </c>
      <c r="E11" s="25">
        <v>8597</v>
      </c>
      <c r="F11" s="25">
        <f t="shared" si="0"/>
        <v>16977</v>
      </c>
      <c r="G11" s="25">
        <v>5143</v>
      </c>
      <c r="H11" s="26">
        <f t="shared" si="1"/>
        <v>61.372315035799517</v>
      </c>
      <c r="I11" s="25">
        <v>5661</v>
      </c>
      <c r="J11" s="26">
        <f t="shared" si="2"/>
        <v>65.848551820402463</v>
      </c>
      <c r="K11" s="25">
        <f t="shared" si="3"/>
        <v>10804</v>
      </c>
      <c r="L11" s="26">
        <f t="shared" si="4"/>
        <v>63.639041055545739</v>
      </c>
      <c r="M11" s="25">
        <v>515</v>
      </c>
      <c r="N11" s="26">
        <f t="shared" si="5"/>
        <v>10.013610733035193</v>
      </c>
      <c r="O11" s="25">
        <v>718</v>
      </c>
      <c r="P11" s="26">
        <f t="shared" si="6"/>
        <v>12.683271506800919</v>
      </c>
      <c r="Q11" s="25">
        <f t="shared" si="7"/>
        <v>1233</v>
      </c>
      <c r="R11" s="26">
        <f t="shared" si="8"/>
        <v>11.412439837097372</v>
      </c>
    </row>
    <row r="12" spans="1:18" x14ac:dyDescent="0.25">
      <c r="A12" s="22"/>
      <c r="B12" s="24"/>
      <c r="C12" s="24" t="s">
        <v>14</v>
      </c>
      <c r="D12" s="25">
        <v>6454</v>
      </c>
      <c r="E12" s="25">
        <v>6616</v>
      </c>
      <c r="F12" s="25">
        <f t="shared" si="0"/>
        <v>13070</v>
      </c>
      <c r="G12" s="25">
        <v>1699</v>
      </c>
      <c r="H12" s="26">
        <f t="shared" si="1"/>
        <v>26.324759838859624</v>
      </c>
      <c r="I12" s="25">
        <v>3076</v>
      </c>
      <c r="J12" s="26">
        <f t="shared" si="2"/>
        <v>46.493349455864568</v>
      </c>
      <c r="K12" s="25">
        <f t="shared" si="3"/>
        <v>4775</v>
      </c>
      <c r="L12" s="26">
        <f t="shared" si="4"/>
        <v>36.534047436878346</v>
      </c>
      <c r="M12" s="25">
        <v>153</v>
      </c>
      <c r="N12" s="26">
        <f t="shared" si="5"/>
        <v>9.0052972336668624</v>
      </c>
      <c r="O12" s="25">
        <v>367</v>
      </c>
      <c r="P12" s="26">
        <f t="shared" si="6"/>
        <v>11.931079323797139</v>
      </c>
      <c r="Q12" s="25">
        <f t="shared" si="7"/>
        <v>520</v>
      </c>
      <c r="R12" s="26">
        <f t="shared" si="8"/>
        <v>10.890052356020941</v>
      </c>
    </row>
    <row r="13" spans="1:18" x14ac:dyDescent="0.25">
      <c r="A13" s="27">
        <v>3</v>
      </c>
      <c r="B13" s="28" t="s">
        <v>15</v>
      </c>
      <c r="C13" s="28" t="s">
        <v>15</v>
      </c>
      <c r="D13" s="29">
        <v>10578</v>
      </c>
      <c r="E13" s="29">
        <v>10512</v>
      </c>
      <c r="F13" s="29">
        <f t="shared" si="0"/>
        <v>21090</v>
      </c>
      <c r="G13" s="29">
        <v>2344</v>
      </c>
      <c r="H13" s="30">
        <f t="shared" si="1"/>
        <v>22.159198336169407</v>
      </c>
      <c r="I13" s="29">
        <v>4772</v>
      </c>
      <c r="J13" s="30">
        <f t="shared" si="2"/>
        <v>45.395738203957379</v>
      </c>
      <c r="K13" s="29">
        <f t="shared" si="3"/>
        <v>7116</v>
      </c>
      <c r="L13" s="30">
        <f t="shared" si="4"/>
        <v>33.741109530583216</v>
      </c>
      <c r="M13" s="29">
        <v>892</v>
      </c>
      <c r="N13" s="30">
        <f t="shared" si="5"/>
        <v>38.05460750853242</v>
      </c>
      <c r="O13" s="29">
        <v>2040</v>
      </c>
      <c r="P13" s="30">
        <f t="shared" si="6"/>
        <v>42.749371332774516</v>
      </c>
      <c r="Q13" s="29">
        <f t="shared" si="7"/>
        <v>2932</v>
      </c>
      <c r="R13" s="30">
        <f t="shared" si="8"/>
        <v>41.202922990444065</v>
      </c>
    </row>
    <row r="14" spans="1:18" x14ac:dyDescent="0.25">
      <c r="A14" s="22">
        <v>4</v>
      </c>
      <c r="B14" s="24" t="s">
        <v>16</v>
      </c>
      <c r="C14" s="24" t="s">
        <v>16</v>
      </c>
      <c r="D14" s="25">
        <v>4821</v>
      </c>
      <c r="E14" s="25">
        <v>4974</v>
      </c>
      <c r="F14" s="25">
        <f t="shared" si="0"/>
        <v>9795</v>
      </c>
      <c r="G14" s="25">
        <v>1858</v>
      </c>
      <c r="H14" s="26">
        <f t="shared" si="1"/>
        <v>38.539722049367356</v>
      </c>
      <c r="I14" s="25">
        <v>3825</v>
      </c>
      <c r="J14" s="26">
        <f t="shared" si="2"/>
        <v>76.899879372738241</v>
      </c>
      <c r="K14" s="25">
        <f t="shared" si="3"/>
        <v>5683</v>
      </c>
      <c r="L14" s="26">
        <f t="shared" si="4"/>
        <v>58.019397651863194</v>
      </c>
      <c r="M14" s="29">
        <v>1134</v>
      </c>
      <c r="N14" s="30">
        <f t="shared" si="5"/>
        <v>61.033369214208818</v>
      </c>
      <c r="O14" s="29">
        <v>1400</v>
      </c>
      <c r="P14" s="30">
        <f t="shared" si="6"/>
        <v>36.601307189542482</v>
      </c>
      <c r="Q14" s="29">
        <f t="shared" si="7"/>
        <v>2534</v>
      </c>
      <c r="R14" s="30">
        <f t="shared" si="8"/>
        <v>44.589125461903919</v>
      </c>
    </row>
    <row r="15" spans="1:18" x14ac:dyDescent="0.25">
      <c r="A15" s="22"/>
      <c r="B15" s="24"/>
      <c r="C15" s="24" t="s">
        <v>17</v>
      </c>
      <c r="D15" s="31">
        <v>6367</v>
      </c>
      <c r="E15" s="32">
        <v>5933</v>
      </c>
      <c r="F15" s="25">
        <f t="shared" si="0"/>
        <v>12300</v>
      </c>
      <c r="G15" s="31">
        <v>921</v>
      </c>
      <c r="H15" s="26">
        <f t="shared" si="1"/>
        <v>14.465211245484531</v>
      </c>
      <c r="I15" s="31">
        <v>1893</v>
      </c>
      <c r="J15" s="26">
        <f t="shared" si="2"/>
        <v>31.906286870048877</v>
      </c>
      <c r="K15" s="25">
        <f t="shared" si="3"/>
        <v>2814</v>
      </c>
      <c r="L15" s="26">
        <f t="shared" si="4"/>
        <v>22.878048780487806</v>
      </c>
      <c r="M15" s="25">
        <v>170</v>
      </c>
      <c r="N15" s="26">
        <f t="shared" si="5"/>
        <v>18.458197611292075</v>
      </c>
      <c r="O15" s="25">
        <v>349</v>
      </c>
      <c r="P15" s="26">
        <f t="shared" si="6"/>
        <v>18.43634442683571</v>
      </c>
      <c r="Q15" s="25">
        <f t="shared" si="7"/>
        <v>519</v>
      </c>
      <c r="R15" s="26">
        <f t="shared" si="8"/>
        <v>18.443496801705759</v>
      </c>
    </row>
    <row r="16" spans="1:18" x14ac:dyDescent="0.25">
      <c r="A16" s="22">
        <v>5</v>
      </c>
      <c r="B16" s="24" t="s">
        <v>18</v>
      </c>
      <c r="C16" s="24" t="s">
        <v>18</v>
      </c>
      <c r="D16" s="25">
        <v>14680</v>
      </c>
      <c r="E16" s="25">
        <v>14920</v>
      </c>
      <c r="F16" s="25">
        <f t="shared" si="0"/>
        <v>29600</v>
      </c>
      <c r="G16" s="25">
        <v>3395</v>
      </c>
      <c r="H16" s="26">
        <f t="shared" si="1"/>
        <v>23.126702997275203</v>
      </c>
      <c r="I16" s="25">
        <v>7235</v>
      </c>
      <c r="J16" s="26">
        <f t="shared" si="2"/>
        <v>48.491957104557642</v>
      </c>
      <c r="K16" s="25">
        <f t="shared" si="3"/>
        <v>10630</v>
      </c>
      <c r="L16" s="26">
        <f t="shared" si="4"/>
        <v>35.912162162162161</v>
      </c>
      <c r="M16" s="25">
        <v>810</v>
      </c>
      <c r="N16" s="26">
        <f t="shared" si="5"/>
        <v>23.858615611192931</v>
      </c>
      <c r="O16" s="25">
        <v>1396</v>
      </c>
      <c r="P16" s="26">
        <f t="shared" si="6"/>
        <v>19.295093296475464</v>
      </c>
      <c r="Q16" s="25">
        <f t="shared" si="7"/>
        <v>2206</v>
      </c>
      <c r="R16" s="26">
        <f t="shared" si="8"/>
        <v>20.752587017873942</v>
      </c>
    </row>
    <row r="17" spans="1:18" x14ac:dyDescent="0.25">
      <c r="A17" s="22"/>
      <c r="B17" s="24"/>
      <c r="C17" s="24" t="s">
        <v>19</v>
      </c>
      <c r="D17" s="25">
        <v>2195</v>
      </c>
      <c r="E17" s="25">
        <v>2313</v>
      </c>
      <c r="F17" s="25">
        <f t="shared" si="0"/>
        <v>4508</v>
      </c>
      <c r="G17" s="25">
        <v>908</v>
      </c>
      <c r="H17" s="26">
        <f t="shared" si="1"/>
        <v>41.366742596810937</v>
      </c>
      <c r="I17" s="25">
        <v>1217</v>
      </c>
      <c r="J17" s="26">
        <f t="shared" si="2"/>
        <v>52.615650670125383</v>
      </c>
      <c r="K17" s="25">
        <f t="shared" si="3"/>
        <v>2125</v>
      </c>
      <c r="L17" s="26">
        <f t="shared" si="4"/>
        <v>47.138420585625553</v>
      </c>
      <c r="M17" s="25">
        <v>67</v>
      </c>
      <c r="N17" s="26">
        <f t="shared" si="5"/>
        <v>7.3788546255506615</v>
      </c>
      <c r="O17" s="25">
        <v>171</v>
      </c>
      <c r="P17" s="26">
        <f t="shared" si="6"/>
        <v>14.050944946589974</v>
      </c>
      <c r="Q17" s="25">
        <f t="shared" si="7"/>
        <v>238</v>
      </c>
      <c r="R17" s="26">
        <f t="shared" si="8"/>
        <v>11.200000000000001</v>
      </c>
    </row>
    <row r="18" spans="1:18" x14ac:dyDescent="0.25">
      <c r="A18" s="22">
        <v>6</v>
      </c>
      <c r="B18" s="24" t="s">
        <v>20</v>
      </c>
      <c r="C18" s="24" t="s">
        <v>20</v>
      </c>
      <c r="D18" s="25">
        <v>6875</v>
      </c>
      <c r="E18" s="25">
        <v>6923</v>
      </c>
      <c r="F18" s="25">
        <f t="shared" si="0"/>
        <v>13798</v>
      </c>
      <c r="G18" s="25">
        <v>1700</v>
      </c>
      <c r="H18" s="26">
        <f t="shared" si="1"/>
        <v>24.727272727272727</v>
      </c>
      <c r="I18" s="25">
        <v>2767</v>
      </c>
      <c r="J18" s="26">
        <f t="shared" si="2"/>
        <v>39.968221869131881</v>
      </c>
      <c r="K18" s="25">
        <f t="shared" si="3"/>
        <v>4467</v>
      </c>
      <c r="L18" s="26">
        <f t="shared" si="4"/>
        <v>32.374257138715755</v>
      </c>
      <c r="M18" s="25">
        <v>218</v>
      </c>
      <c r="N18" s="26">
        <f t="shared" si="5"/>
        <v>12.823529411764707</v>
      </c>
      <c r="O18" s="25">
        <v>496</v>
      </c>
      <c r="P18" s="26">
        <f t="shared" si="6"/>
        <v>17.92555113841706</v>
      </c>
      <c r="Q18" s="25">
        <f t="shared" si="7"/>
        <v>714</v>
      </c>
      <c r="R18" s="26">
        <f t="shared" si="8"/>
        <v>15.983881799865681</v>
      </c>
    </row>
    <row r="19" spans="1:18" x14ac:dyDescent="0.25">
      <c r="A19" s="22">
        <v>7</v>
      </c>
      <c r="B19" s="24" t="s">
        <v>21</v>
      </c>
      <c r="C19" s="24" t="s">
        <v>21</v>
      </c>
      <c r="D19" s="25">
        <v>2971</v>
      </c>
      <c r="E19" s="25">
        <v>2875</v>
      </c>
      <c r="F19" s="25">
        <f t="shared" si="0"/>
        <v>5846</v>
      </c>
      <c r="G19" s="25">
        <v>1704</v>
      </c>
      <c r="H19" s="26">
        <f t="shared" si="1"/>
        <v>57.354426119151803</v>
      </c>
      <c r="I19" s="25">
        <v>1787</v>
      </c>
      <c r="J19" s="26">
        <f t="shared" si="2"/>
        <v>62.156521739130433</v>
      </c>
      <c r="K19" s="25">
        <f t="shared" si="3"/>
        <v>3491</v>
      </c>
      <c r="L19" s="26">
        <f t="shared" si="4"/>
        <v>59.71604515908313</v>
      </c>
      <c r="M19" s="25">
        <v>168</v>
      </c>
      <c r="N19" s="26">
        <f t="shared" si="5"/>
        <v>9.8591549295774641</v>
      </c>
      <c r="O19" s="25">
        <v>236</v>
      </c>
      <c r="P19" s="26">
        <f t="shared" si="6"/>
        <v>13.206491326245104</v>
      </c>
      <c r="Q19" s="25">
        <f t="shared" si="7"/>
        <v>404</v>
      </c>
      <c r="R19" s="26">
        <f t="shared" si="8"/>
        <v>11.572615296476654</v>
      </c>
    </row>
    <row r="20" spans="1:18" x14ac:dyDescent="0.25">
      <c r="A20" s="22">
        <v>8</v>
      </c>
      <c r="B20" s="24" t="s">
        <v>22</v>
      </c>
      <c r="C20" s="24" t="s">
        <v>22</v>
      </c>
      <c r="D20" s="25">
        <v>9011</v>
      </c>
      <c r="E20" s="25">
        <v>8697</v>
      </c>
      <c r="F20" s="25">
        <f t="shared" si="0"/>
        <v>17708</v>
      </c>
      <c r="G20" s="25">
        <v>4004</v>
      </c>
      <c r="H20" s="26">
        <f t="shared" si="1"/>
        <v>44.434579957829321</v>
      </c>
      <c r="I20" s="25">
        <v>6343</v>
      </c>
      <c r="J20" s="26">
        <f t="shared" si="2"/>
        <v>72.933195354720013</v>
      </c>
      <c r="K20" s="25">
        <f t="shared" si="3"/>
        <v>10347</v>
      </c>
      <c r="L20" s="26">
        <f t="shared" si="4"/>
        <v>58.431217528800538</v>
      </c>
      <c r="M20" s="25">
        <v>419</v>
      </c>
      <c r="N20" s="26">
        <f t="shared" si="5"/>
        <v>10.464535464535464</v>
      </c>
      <c r="O20" s="25">
        <v>707</v>
      </c>
      <c r="P20" s="26">
        <f t="shared" si="6"/>
        <v>11.146145357086553</v>
      </c>
      <c r="Q20" s="25">
        <f t="shared" si="7"/>
        <v>1126</v>
      </c>
      <c r="R20" s="26">
        <f t="shared" si="8"/>
        <v>10.882381366579686</v>
      </c>
    </row>
    <row r="21" spans="1:18" x14ac:dyDescent="0.25">
      <c r="A21" s="22"/>
      <c r="B21" s="24"/>
      <c r="C21" s="24" t="s">
        <v>23</v>
      </c>
      <c r="D21" s="25">
        <v>5737</v>
      </c>
      <c r="E21" s="25">
        <v>5311</v>
      </c>
      <c r="F21" s="25">
        <f t="shared" si="0"/>
        <v>11048</v>
      </c>
      <c r="G21" s="25">
        <v>1010</v>
      </c>
      <c r="H21" s="26">
        <f t="shared" si="1"/>
        <v>17.605020045319854</v>
      </c>
      <c r="I21" s="25">
        <v>1795</v>
      </c>
      <c r="J21" s="26">
        <f t="shared" si="2"/>
        <v>33.797778196196568</v>
      </c>
      <c r="K21" s="25">
        <f t="shared" si="3"/>
        <v>2805</v>
      </c>
      <c r="L21" s="26">
        <f t="shared" si="4"/>
        <v>25.38921071687183</v>
      </c>
      <c r="M21" s="25">
        <v>127</v>
      </c>
      <c r="N21" s="26">
        <f t="shared" si="5"/>
        <v>12.574257425742575</v>
      </c>
      <c r="O21" s="25">
        <v>330</v>
      </c>
      <c r="P21" s="26">
        <f t="shared" si="6"/>
        <v>18.384401114206128</v>
      </c>
      <c r="Q21" s="25">
        <f t="shared" si="7"/>
        <v>457</v>
      </c>
      <c r="R21" s="26">
        <f t="shared" si="8"/>
        <v>16.292335115864528</v>
      </c>
    </row>
    <row r="22" spans="1:18" x14ac:dyDescent="0.25">
      <c r="A22" s="22">
        <v>9</v>
      </c>
      <c r="B22" s="24" t="s">
        <v>24</v>
      </c>
      <c r="C22" s="24" t="s">
        <v>24</v>
      </c>
      <c r="D22" s="25">
        <v>12817</v>
      </c>
      <c r="E22" s="25">
        <v>9634</v>
      </c>
      <c r="F22" s="25">
        <f t="shared" si="0"/>
        <v>22451</v>
      </c>
      <c r="G22" s="25">
        <v>2242</v>
      </c>
      <c r="H22" s="26">
        <f t="shared" si="1"/>
        <v>17.49239291565889</v>
      </c>
      <c r="I22" s="25">
        <v>4608</v>
      </c>
      <c r="J22" s="26">
        <f t="shared" si="2"/>
        <v>47.830599958480377</v>
      </c>
      <c r="K22" s="25">
        <f t="shared" si="3"/>
        <v>6850</v>
      </c>
      <c r="L22" s="26">
        <f t="shared" si="4"/>
        <v>30.510890383501849</v>
      </c>
      <c r="M22" s="25">
        <v>687</v>
      </c>
      <c r="N22" s="26">
        <f t="shared" si="5"/>
        <v>30.642283675289921</v>
      </c>
      <c r="O22" s="25">
        <v>1263</v>
      </c>
      <c r="P22" s="26">
        <f t="shared" si="6"/>
        <v>27.408854166666668</v>
      </c>
      <c r="Q22" s="25">
        <f t="shared" si="7"/>
        <v>1950</v>
      </c>
      <c r="R22" s="26">
        <f t="shared" si="8"/>
        <v>28.467153284671532</v>
      </c>
    </row>
    <row r="23" spans="1:18" x14ac:dyDescent="0.25">
      <c r="A23" s="22">
        <v>10</v>
      </c>
      <c r="B23" s="24" t="s">
        <v>25</v>
      </c>
      <c r="C23" s="24" t="s">
        <v>25</v>
      </c>
      <c r="D23" s="25">
        <v>7363</v>
      </c>
      <c r="E23" s="25">
        <v>6534</v>
      </c>
      <c r="F23" s="25">
        <f t="shared" si="0"/>
        <v>13897</v>
      </c>
      <c r="G23" s="25">
        <v>2913</v>
      </c>
      <c r="H23" s="26">
        <f t="shared" si="1"/>
        <v>39.562678256145595</v>
      </c>
      <c r="I23" s="25">
        <v>3434</v>
      </c>
      <c r="J23" s="26">
        <f t="shared" si="2"/>
        <v>52.555861646770744</v>
      </c>
      <c r="K23" s="25">
        <f t="shared" si="3"/>
        <v>6347</v>
      </c>
      <c r="L23" s="26">
        <f t="shared" si="4"/>
        <v>45.671727711016771</v>
      </c>
      <c r="M23" s="25">
        <v>290</v>
      </c>
      <c r="N23" s="26">
        <f t="shared" si="5"/>
        <v>9.9553724682457947</v>
      </c>
      <c r="O23" s="25">
        <v>558</v>
      </c>
      <c r="P23" s="26">
        <f t="shared" si="6"/>
        <v>16.249271986022134</v>
      </c>
      <c r="Q23" s="25">
        <f t="shared" si="7"/>
        <v>848</v>
      </c>
      <c r="R23" s="26">
        <f t="shared" si="8"/>
        <v>13.360642823381125</v>
      </c>
    </row>
    <row r="24" spans="1:18" x14ac:dyDescent="0.25">
      <c r="A24" s="22"/>
      <c r="B24" s="24"/>
      <c r="C24" s="24" t="s">
        <v>26</v>
      </c>
      <c r="D24" s="25">
        <v>6421</v>
      </c>
      <c r="E24" s="25">
        <v>6369</v>
      </c>
      <c r="F24" s="25">
        <f t="shared" si="0"/>
        <v>12790</v>
      </c>
      <c r="G24" s="25">
        <v>1289</v>
      </c>
      <c r="H24" s="26">
        <f t="shared" si="1"/>
        <v>20.074754711104191</v>
      </c>
      <c r="I24" s="25">
        <v>2099</v>
      </c>
      <c r="J24" s="26">
        <f t="shared" si="2"/>
        <v>32.956508086041765</v>
      </c>
      <c r="K24" s="25">
        <f t="shared" si="3"/>
        <v>3388</v>
      </c>
      <c r="L24" s="26">
        <f t="shared" si="4"/>
        <v>26.489444878811568</v>
      </c>
      <c r="M24" s="25">
        <v>698</v>
      </c>
      <c r="N24" s="26">
        <f t="shared" si="5"/>
        <v>54.150504266873547</v>
      </c>
      <c r="O24" s="25">
        <v>1316</v>
      </c>
      <c r="P24" s="26">
        <f t="shared" si="6"/>
        <v>62.696522153406384</v>
      </c>
      <c r="Q24" s="25">
        <f t="shared" si="7"/>
        <v>2014</v>
      </c>
      <c r="R24" s="26">
        <f t="shared" si="8"/>
        <v>59.445100354191261</v>
      </c>
    </row>
    <row r="25" spans="1:18" x14ac:dyDescent="0.25">
      <c r="A25" s="22">
        <v>11</v>
      </c>
      <c r="B25" s="24" t="s">
        <v>27</v>
      </c>
      <c r="C25" s="24" t="s">
        <v>27</v>
      </c>
      <c r="D25" s="25">
        <v>9039</v>
      </c>
      <c r="E25" s="25">
        <v>9285</v>
      </c>
      <c r="F25" s="25">
        <f t="shared" si="0"/>
        <v>18324</v>
      </c>
      <c r="G25" s="25">
        <v>1763</v>
      </c>
      <c r="H25" s="26">
        <f t="shared" si="1"/>
        <v>19.504369952428366</v>
      </c>
      <c r="I25" s="25">
        <v>3967</v>
      </c>
      <c r="J25" s="26">
        <f t="shared" si="2"/>
        <v>42.724824986537428</v>
      </c>
      <c r="K25" s="25">
        <f t="shared" si="3"/>
        <v>5730</v>
      </c>
      <c r="L25" s="26">
        <f t="shared" si="4"/>
        <v>31.270464963981663</v>
      </c>
      <c r="M25" s="25">
        <v>77</v>
      </c>
      <c r="N25" s="26">
        <f t="shared" si="5"/>
        <v>4.3675553034600112</v>
      </c>
      <c r="O25" s="25">
        <v>630</v>
      </c>
      <c r="P25" s="26">
        <f t="shared" si="6"/>
        <v>15.881018401814973</v>
      </c>
      <c r="Q25" s="25">
        <f t="shared" si="7"/>
        <v>707</v>
      </c>
      <c r="R25" s="26">
        <f t="shared" si="8"/>
        <v>12.338568935427574</v>
      </c>
    </row>
    <row r="26" spans="1:18" x14ac:dyDescent="0.25">
      <c r="A26" s="22">
        <v>12</v>
      </c>
      <c r="B26" s="24" t="s">
        <v>28</v>
      </c>
      <c r="C26" s="24" t="s">
        <v>28</v>
      </c>
      <c r="D26" s="25">
        <v>12649</v>
      </c>
      <c r="E26" s="25">
        <v>13104</v>
      </c>
      <c r="F26" s="25">
        <f t="shared" si="0"/>
        <v>25753</v>
      </c>
      <c r="G26" s="25">
        <v>1928</v>
      </c>
      <c r="H26" s="26">
        <f t="shared" si="1"/>
        <v>15.242311645189343</v>
      </c>
      <c r="I26" s="25">
        <v>1939</v>
      </c>
      <c r="J26" s="26">
        <f t="shared" si="2"/>
        <v>14.797008547008547</v>
      </c>
      <c r="K26" s="25">
        <f t="shared" si="3"/>
        <v>3867</v>
      </c>
      <c r="L26" s="26">
        <f t="shared" si="4"/>
        <v>15.015726323146819</v>
      </c>
      <c r="M26" s="25">
        <v>998</v>
      </c>
      <c r="N26" s="26">
        <f t="shared" si="5"/>
        <v>51.763485477178428</v>
      </c>
      <c r="O26" s="25">
        <v>924</v>
      </c>
      <c r="P26" s="26">
        <f t="shared" si="6"/>
        <v>47.653429602888089</v>
      </c>
      <c r="Q26" s="25">
        <f t="shared" si="7"/>
        <v>1922</v>
      </c>
      <c r="R26" s="26">
        <f t="shared" si="8"/>
        <v>49.702611843806572</v>
      </c>
    </row>
    <row r="27" spans="1:18" x14ac:dyDescent="0.25">
      <c r="A27" s="22">
        <v>13</v>
      </c>
      <c r="B27" s="24" t="s">
        <v>29</v>
      </c>
      <c r="C27" s="24" t="s">
        <v>29</v>
      </c>
      <c r="D27" s="25">
        <v>9860</v>
      </c>
      <c r="E27" s="25">
        <v>9562</v>
      </c>
      <c r="F27" s="25">
        <f t="shared" si="0"/>
        <v>19422</v>
      </c>
      <c r="G27" s="25">
        <v>6220</v>
      </c>
      <c r="H27" s="26">
        <f t="shared" si="1"/>
        <v>63.083164300202846</v>
      </c>
      <c r="I27" s="25">
        <v>7679</v>
      </c>
      <c r="J27" s="26">
        <f t="shared" si="2"/>
        <v>80.307467057101022</v>
      </c>
      <c r="K27" s="25">
        <f t="shared" si="3"/>
        <v>13899</v>
      </c>
      <c r="L27" s="26">
        <f t="shared" si="4"/>
        <v>71.563175780043252</v>
      </c>
      <c r="M27" s="25">
        <v>1034</v>
      </c>
      <c r="N27" s="26">
        <f t="shared" si="5"/>
        <v>16.623794212218648</v>
      </c>
      <c r="O27" s="25">
        <v>1577</v>
      </c>
      <c r="P27" s="26">
        <f t="shared" si="6"/>
        <v>20.536528193775229</v>
      </c>
      <c r="Q27" s="25">
        <f t="shared" si="7"/>
        <v>2611</v>
      </c>
      <c r="R27" s="26">
        <f t="shared" si="8"/>
        <v>18.785524138427228</v>
      </c>
    </row>
    <row r="28" spans="1:18" x14ac:dyDescent="0.25">
      <c r="A28" s="22"/>
      <c r="B28" s="24"/>
      <c r="C28" s="24" t="s">
        <v>30</v>
      </c>
      <c r="D28" s="25">
        <v>2962</v>
      </c>
      <c r="E28" s="25">
        <v>3080</v>
      </c>
      <c r="F28" s="25">
        <f t="shared" si="0"/>
        <v>6042</v>
      </c>
      <c r="G28" s="25">
        <v>254</v>
      </c>
      <c r="H28" s="26">
        <f t="shared" si="1"/>
        <v>8.5752869682646864</v>
      </c>
      <c r="I28" s="25">
        <v>244</v>
      </c>
      <c r="J28" s="26">
        <f t="shared" si="2"/>
        <v>7.9220779220779223</v>
      </c>
      <c r="K28" s="25">
        <f t="shared" si="3"/>
        <v>498</v>
      </c>
      <c r="L28" s="26">
        <f t="shared" si="4"/>
        <v>8.2423038728897708</v>
      </c>
      <c r="M28" s="25">
        <v>26</v>
      </c>
      <c r="N28" s="26">
        <f t="shared" si="5"/>
        <v>10.236220472440944</v>
      </c>
      <c r="O28" s="25">
        <v>103</v>
      </c>
      <c r="P28" s="26">
        <f t="shared" si="6"/>
        <v>42.213114754098363</v>
      </c>
      <c r="Q28" s="25">
        <f t="shared" si="7"/>
        <v>129</v>
      </c>
      <c r="R28" s="26">
        <f t="shared" si="8"/>
        <v>25.903614457831324</v>
      </c>
    </row>
    <row r="29" spans="1:18" x14ac:dyDescent="0.25">
      <c r="A29" s="22">
        <v>14</v>
      </c>
      <c r="B29" s="24" t="s">
        <v>31</v>
      </c>
      <c r="C29" s="24" t="s">
        <v>31</v>
      </c>
      <c r="D29" s="25">
        <v>11646</v>
      </c>
      <c r="E29" s="25">
        <v>12065</v>
      </c>
      <c r="F29" s="25">
        <f t="shared" si="0"/>
        <v>23711</v>
      </c>
      <c r="G29" s="25">
        <v>2393</v>
      </c>
      <c r="H29" s="26">
        <f t="shared" si="1"/>
        <v>20.547827580285077</v>
      </c>
      <c r="I29" s="25">
        <v>3472</v>
      </c>
      <c r="J29" s="26">
        <f t="shared" si="2"/>
        <v>28.777455449647743</v>
      </c>
      <c r="K29" s="25">
        <f t="shared" si="3"/>
        <v>5865</v>
      </c>
      <c r="L29" s="26">
        <f t="shared" si="4"/>
        <v>24.735354898570282</v>
      </c>
      <c r="M29" s="29">
        <v>1534</v>
      </c>
      <c r="N29" s="30">
        <f t="shared" si="5"/>
        <v>64.103635603844538</v>
      </c>
      <c r="O29" s="29">
        <v>1813</v>
      </c>
      <c r="P29" s="30">
        <f t="shared" si="6"/>
        <v>52.217741935483872</v>
      </c>
      <c r="Q29" s="29">
        <f t="shared" si="7"/>
        <v>3347</v>
      </c>
      <c r="R29" s="30">
        <f t="shared" si="8"/>
        <v>57.067348678601867</v>
      </c>
    </row>
    <row r="30" spans="1:18" x14ac:dyDescent="0.25">
      <c r="A30" s="22">
        <v>15</v>
      </c>
      <c r="B30" s="24" t="s">
        <v>32</v>
      </c>
      <c r="C30" s="24" t="s">
        <v>32</v>
      </c>
      <c r="D30" s="25">
        <v>8880</v>
      </c>
      <c r="E30" s="25">
        <v>8718</v>
      </c>
      <c r="F30" s="25">
        <f t="shared" si="0"/>
        <v>17598</v>
      </c>
      <c r="G30" s="25">
        <v>5133</v>
      </c>
      <c r="H30" s="26">
        <f t="shared" si="1"/>
        <v>57.804054054054056</v>
      </c>
      <c r="I30" s="25">
        <v>7499</v>
      </c>
      <c r="J30" s="26">
        <f t="shared" si="2"/>
        <v>86.017435191557695</v>
      </c>
      <c r="K30" s="25">
        <f t="shared" si="3"/>
        <v>12632</v>
      </c>
      <c r="L30" s="26">
        <f t="shared" si="4"/>
        <v>71.780884191385383</v>
      </c>
      <c r="M30" s="25">
        <v>1210</v>
      </c>
      <c r="N30" s="26">
        <f t="shared" si="5"/>
        <v>23.572959283070329</v>
      </c>
      <c r="O30" s="25">
        <v>2561</v>
      </c>
      <c r="P30" s="26">
        <f t="shared" si="6"/>
        <v>34.151220162688354</v>
      </c>
      <c r="Q30" s="25">
        <f t="shared" si="7"/>
        <v>3771</v>
      </c>
      <c r="R30" s="26">
        <f t="shared" si="8"/>
        <v>29.852754908169725</v>
      </c>
    </row>
    <row r="31" spans="1:18" x14ac:dyDescent="0.25">
      <c r="A31" s="22">
        <v>16</v>
      </c>
      <c r="B31" s="24" t="s">
        <v>33</v>
      </c>
      <c r="C31" s="24" t="s">
        <v>33</v>
      </c>
      <c r="D31" s="33">
        <v>7264</v>
      </c>
      <c r="E31" s="33">
        <v>7275</v>
      </c>
      <c r="F31" s="25">
        <f t="shared" si="0"/>
        <v>14539</v>
      </c>
      <c r="G31" s="33">
        <v>738</v>
      </c>
      <c r="H31" s="26">
        <f t="shared" si="1"/>
        <v>10.159691629955947</v>
      </c>
      <c r="I31" s="33">
        <v>1083</v>
      </c>
      <c r="J31" s="26">
        <f t="shared" si="2"/>
        <v>14.88659793814433</v>
      </c>
      <c r="K31" s="25">
        <f t="shared" si="3"/>
        <v>1821</v>
      </c>
      <c r="L31" s="26">
        <f t="shared" si="4"/>
        <v>12.524932938991679</v>
      </c>
      <c r="M31" s="34">
        <v>163</v>
      </c>
      <c r="N31" s="26">
        <f t="shared" si="5"/>
        <v>22.086720867208673</v>
      </c>
      <c r="O31" s="34">
        <v>226</v>
      </c>
      <c r="P31" s="26">
        <f t="shared" si="6"/>
        <v>20.867959372114498</v>
      </c>
      <c r="Q31" s="25">
        <f t="shared" si="7"/>
        <v>389</v>
      </c>
      <c r="R31" s="26">
        <f t="shared" si="8"/>
        <v>21.361889071938496</v>
      </c>
    </row>
    <row r="32" spans="1:18" x14ac:dyDescent="0.25">
      <c r="A32" s="22"/>
      <c r="B32" s="24"/>
      <c r="C32" s="24" t="s">
        <v>34</v>
      </c>
      <c r="D32" s="25">
        <v>3810</v>
      </c>
      <c r="E32" s="25">
        <v>3826</v>
      </c>
      <c r="F32" s="25">
        <f t="shared" si="0"/>
        <v>7636</v>
      </c>
      <c r="G32" s="25">
        <v>788</v>
      </c>
      <c r="H32" s="26">
        <f t="shared" si="1"/>
        <v>20.682414698162731</v>
      </c>
      <c r="I32" s="25">
        <v>981</v>
      </c>
      <c r="J32" s="26">
        <f t="shared" si="2"/>
        <v>25.640355462624147</v>
      </c>
      <c r="K32" s="25">
        <f t="shared" si="3"/>
        <v>1769</v>
      </c>
      <c r="L32" s="26">
        <f t="shared" si="4"/>
        <v>23.166579360921951</v>
      </c>
      <c r="M32" s="25">
        <v>322</v>
      </c>
      <c r="N32" s="26">
        <f t="shared" si="5"/>
        <v>40.862944162436548</v>
      </c>
      <c r="O32" s="25">
        <v>482</v>
      </c>
      <c r="P32" s="26">
        <f t="shared" si="6"/>
        <v>49.133537206931706</v>
      </c>
      <c r="Q32" s="25">
        <f t="shared" si="7"/>
        <v>804</v>
      </c>
      <c r="R32" s="26">
        <f t="shared" si="8"/>
        <v>45.449406444318825</v>
      </c>
    </row>
    <row r="33" spans="1:18" x14ac:dyDescent="0.25">
      <c r="A33" s="22">
        <v>17</v>
      </c>
      <c r="B33" s="24" t="s">
        <v>35</v>
      </c>
      <c r="C33" s="24" t="s">
        <v>35</v>
      </c>
      <c r="D33" s="25">
        <v>16204</v>
      </c>
      <c r="E33" s="25">
        <v>14882</v>
      </c>
      <c r="F33" s="25">
        <f t="shared" si="0"/>
        <v>31086</v>
      </c>
      <c r="G33" s="25">
        <v>12498</v>
      </c>
      <c r="H33" s="26">
        <f t="shared" si="1"/>
        <v>77.129103924956794</v>
      </c>
      <c r="I33" s="25">
        <v>15214</v>
      </c>
      <c r="J33" s="26">
        <f t="shared" si="2"/>
        <v>102.23088294584062</v>
      </c>
      <c r="K33" s="25">
        <f t="shared" si="3"/>
        <v>27712</v>
      </c>
      <c r="L33" s="26">
        <f t="shared" si="4"/>
        <v>89.146239464710803</v>
      </c>
      <c r="M33" s="25">
        <v>3276</v>
      </c>
      <c r="N33" s="26">
        <f t="shared" si="5"/>
        <v>26.212193951032166</v>
      </c>
      <c r="O33" s="25">
        <v>3881</v>
      </c>
      <c r="P33" s="26">
        <f t="shared" si="6"/>
        <v>25.509399237544368</v>
      </c>
      <c r="Q33" s="25">
        <f t="shared" si="7"/>
        <v>7157</v>
      </c>
      <c r="R33" s="26">
        <f t="shared" si="8"/>
        <v>25.826356812933028</v>
      </c>
    </row>
    <row r="34" spans="1:18" x14ac:dyDescent="0.25">
      <c r="A34" s="22">
        <v>18</v>
      </c>
      <c r="B34" s="24" t="s">
        <v>36</v>
      </c>
      <c r="C34" s="24" t="s">
        <v>37</v>
      </c>
      <c r="D34" s="25">
        <v>12703</v>
      </c>
      <c r="E34" s="25">
        <v>12705</v>
      </c>
      <c r="F34" s="25">
        <f t="shared" si="0"/>
        <v>25408</v>
      </c>
      <c r="G34" s="25">
        <v>2086</v>
      </c>
      <c r="H34" s="26">
        <f t="shared" si="1"/>
        <v>16.421317798945132</v>
      </c>
      <c r="I34" s="25">
        <v>3664</v>
      </c>
      <c r="J34" s="26">
        <f t="shared" si="2"/>
        <v>28.839039748130656</v>
      </c>
      <c r="K34" s="25">
        <f t="shared" si="3"/>
        <v>5750</v>
      </c>
      <c r="L34" s="26">
        <f t="shared" si="4"/>
        <v>22.630667506297229</v>
      </c>
      <c r="M34" s="25">
        <v>826</v>
      </c>
      <c r="N34" s="26">
        <f t="shared" si="5"/>
        <v>39.597315436241608</v>
      </c>
      <c r="O34" s="25">
        <v>1132</v>
      </c>
      <c r="P34" s="26">
        <f t="shared" si="6"/>
        <v>30.895196506550221</v>
      </c>
      <c r="Q34" s="25">
        <f t="shared" si="7"/>
        <v>1958</v>
      </c>
      <c r="R34" s="26">
        <f t="shared" si="8"/>
        <v>34.052173913043475</v>
      </c>
    </row>
    <row r="35" spans="1:18" x14ac:dyDescent="0.25">
      <c r="A35" s="22"/>
      <c r="B35" s="24"/>
      <c r="C35" s="24" t="s">
        <v>38</v>
      </c>
      <c r="D35" s="25">
        <v>11830</v>
      </c>
      <c r="E35" s="25">
        <v>11867</v>
      </c>
      <c r="F35" s="25">
        <f t="shared" si="0"/>
        <v>23697</v>
      </c>
      <c r="G35" s="25">
        <v>3765</v>
      </c>
      <c r="H35" s="26">
        <f t="shared" si="1"/>
        <v>31.825866441251055</v>
      </c>
      <c r="I35" s="25">
        <v>5931</v>
      </c>
      <c r="J35" s="26">
        <f t="shared" si="2"/>
        <v>49.978933176034381</v>
      </c>
      <c r="K35" s="25">
        <f t="shared" si="3"/>
        <v>9696</v>
      </c>
      <c r="L35" s="26">
        <f t="shared" si="4"/>
        <v>40.916571717938979</v>
      </c>
      <c r="M35" s="25">
        <v>1192</v>
      </c>
      <c r="N35" s="26">
        <f t="shared" si="5"/>
        <v>31.660026560424964</v>
      </c>
      <c r="O35" s="25">
        <v>1684</v>
      </c>
      <c r="P35" s="26">
        <f t="shared" si="6"/>
        <v>28.393188332490304</v>
      </c>
      <c r="Q35" s="25">
        <f t="shared" si="7"/>
        <v>2876</v>
      </c>
      <c r="R35" s="26">
        <f t="shared" si="8"/>
        <v>29.661716171617165</v>
      </c>
    </row>
    <row r="36" spans="1:18" x14ac:dyDescent="0.25">
      <c r="A36" s="22">
        <v>19</v>
      </c>
      <c r="B36" s="24" t="s">
        <v>39</v>
      </c>
      <c r="C36" s="24" t="s">
        <v>39</v>
      </c>
      <c r="D36" s="33">
        <v>11972</v>
      </c>
      <c r="E36" s="33">
        <v>11811</v>
      </c>
      <c r="F36" s="25">
        <f t="shared" si="0"/>
        <v>23783</v>
      </c>
      <c r="G36" s="33">
        <v>12222</v>
      </c>
      <c r="H36" s="26">
        <f t="shared" si="1"/>
        <v>102.088205813565</v>
      </c>
      <c r="I36" s="33">
        <v>11891</v>
      </c>
      <c r="J36" s="26">
        <f t="shared" si="2"/>
        <v>100.6773346880027</v>
      </c>
      <c r="K36" s="25">
        <f t="shared" si="3"/>
        <v>24113</v>
      </c>
      <c r="L36" s="26">
        <f t="shared" si="4"/>
        <v>101.38754572593869</v>
      </c>
      <c r="M36" s="33">
        <v>690</v>
      </c>
      <c r="N36" s="26">
        <f t="shared" si="5"/>
        <v>5.6455571919489449</v>
      </c>
      <c r="O36" s="33">
        <v>967</v>
      </c>
      <c r="P36" s="26">
        <f t="shared" si="6"/>
        <v>8.1322008241527204</v>
      </c>
      <c r="Q36" s="25">
        <f t="shared" si="7"/>
        <v>1657</v>
      </c>
      <c r="R36" s="26">
        <f t="shared" si="8"/>
        <v>6.8718118857048065</v>
      </c>
    </row>
    <row r="37" spans="1:18" x14ac:dyDescent="0.25">
      <c r="A37" s="22"/>
      <c r="B37" s="24"/>
      <c r="C37" s="24" t="s">
        <v>40</v>
      </c>
      <c r="D37" s="25">
        <v>8367</v>
      </c>
      <c r="E37" s="25">
        <v>7678</v>
      </c>
      <c r="F37" s="25">
        <f t="shared" si="0"/>
        <v>16045</v>
      </c>
      <c r="G37" s="25">
        <v>2163</v>
      </c>
      <c r="H37" s="26">
        <f t="shared" si="1"/>
        <v>25.851559698816779</v>
      </c>
      <c r="I37" s="25">
        <v>4811</v>
      </c>
      <c r="J37" s="26">
        <f t="shared" si="2"/>
        <v>62.659546756967963</v>
      </c>
      <c r="K37" s="25">
        <f t="shared" si="3"/>
        <v>6974</v>
      </c>
      <c r="L37" s="26">
        <f t="shared" si="4"/>
        <v>43.465253973200376</v>
      </c>
      <c r="M37" s="25">
        <v>417</v>
      </c>
      <c r="N37" s="26">
        <f t="shared" si="5"/>
        <v>19.278779472954231</v>
      </c>
      <c r="O37" s="25">
        <v>969</v>
      </c>
      <c r="P37" s="26">
        <f t="shared" si="6"/>
        <v>20.141342756183743</v>
      </c>
      <c r="Q37" s="25">
        <f t="shared" si="7"/>
        <v>1386</v>
      </c>
      <c r="R37" s="26">
        <f t="shared" si="8"/>
        <v>19.873817034700316</v>
      </c>
    </row>
    <row r="38" spans="1:18" x14ac:dyDescent="0.25">
      <c r="A38" s="22">
        <v>20</v>
      </c>
      <c r="B38" s="24" t="s">
        <v>41</v>
      </c>
      <c r="C38" s="24" t="s">
        <v>41</v>
      </c>
      <c r="D38" s="25">
        <v>10178</v>
      </c>
      <c r="E38" s="25">
        <v>9763</v>
      </c>
      <c r="F38" s="25">
        <f>E38+D38</f>
        <v>19941</v>
      </c>
      <c r="G38" s="25">
        <v>5426</v>
      </c>
      <c r="H38" s="26">
        <f t="shared" si="1"/>
        <v>53.311063077225384</v>
      </c>
      <c r="I38" s="25">
        <v>6135</v>
      </c>
      <c r="J38" s="26">
        <f t="shared" si="2"/>
        <v>62.839291201474957</v>
      </c>
      <c r="K38" s="25">
        <f>I38+G38</f>
        <v>11561</v>
      </c>
      <c r="L38" s="26">
        <f t="shared" si="4"/>
        <v>57.976029286394869</v>
      </c>
      <c r="M38" s="25">
        <v>480</v>
      </c>
      <c r="N38" s="26">
        <f t="shared" si="5"/>
        <v>8.8462956137117583</v>
      </c>
      <c r="O38" s="25">
        <v>1344</v>
      </c>
      <c r="P38" s="26">
        <f t="shared" si="6"/>
        <v>21.907090464547675</v>
      </c>
      <c r="Q38" s="25">
        <f t="shared" si="7"/>
        <v>1824</v>
      </c>
      <c r="R38" s="26">
        <f t="shared" si="8"/>
        <v>15.777181904679527</v>
      </c>
    </row>
    <row r="39" spans="1:18" x14ac:dyDescent="0.25">
      <c r="A39" s="22"/>
      <c r="B39" s="24"/>
      <c r="C39" s="24" t="s">
        <v>42</v>
      </c>
      <c r="D39" s="25">
        <v>6350</v>
      </c>
      <c r="E39" s="25">
        <v>5961</v>
      </c>
      <c r="F39" s="25">
        <f>E39+D39</f>
        <v>12311</v>
      </c>
      <c r="G39" s="25">
        <v>2869</v>
      </c>
      <c r="H39" s="26">
        <f t="shared" si="1"/>
        <v>45.181102362204726</v>
      </c>
      <c r="I39" s="25">
        <v>3551</v>
      </c>
      <c r="J39" s="26">
        <f t="shared" si="2"/>
        <v>59.570541855393387</v>
      </c>
      <c r="K39" s="25">
        <f>I39+G39</f>
        <v>6420</v>
      </c>
      <c r="L39" s="26">
        <f t="shared" si="4"/>
        <v>52.148485094630814</v>
      </c>
      <c r="M39" s="25">
        <v>173</v>
      </c>
      <c r="N39" s="26">
        <f t="shared" si="5"/>
        <v>6.029975601254792</v>
      </c>
      <c r="O39" s="25">
        <v>228</v>
      </c>
      <c r="P39" s="26">
        <f t="shared" si="6"/>
        <v>6.4207265558997459</v>
      </c>
      <c r="Q39" s="25">
        <f t="shared" si="7"/>
        <v>401</v>
      </c>
      <c r="R39" s="26">
        <f t="shared" si="8"/>
        <v>6.2461059190031154</v>
      </c>
    </row>
    <row r="40" spans="1:18" x14ac:dyDescent="0.25">
      <c r="A40" s="22">
        <v>21</v>
      </c>
      <c r="B40" s="24" t="s">
        <v>43</v>
      </c>
      <c r="C40" s="24" t="s">
        <v>43</v>
      </c>
      <c r="D40" s="33">
        <v>6281</v>
      </c>
      <c r="E40" s="33">
        <v>5683</v>
      </c>
      <c r="F40" s="25">
        <f>E40+D40</f>
        <v>11964</v>
      </c>
      <c r="G40" s="33">
        <v>809</v>
      </c>
      <c r="H40" s="26">
        <f t="shared" si="1"/>
        <v>12.880114631428116</v>
      </c>
      <c r="I40" s="33">
        <v>903</v>
      </c>
      <c r="J40" s="26">
        <f t="shared" si="2"/>
        <v>15.889494985043113</v>
      </c>
      <c r="K40" s="25">
        <f>I40+G40</f>
        <v>1712</v>
      </c>
      <c r="L40" s="26">
        <f t="shared" si="4"/>
        <v>14.309595453025745</v>
      </c>
      <c r="M40" s="33">
        <v>457</v>
      </c>
      <c r="N40" s="26">
        <f t="shared" si="5"/>
        <v>56.489493201483313</v>
      </c>
      <c r="O40" s="33">
        <v>485</v>
      </c>
      <c r="P40" s="26">
        <f t="shared" si="6"/>
        <v>53.709856035437433</v>
      </c>
      <c r="Q40" s="25">
        <f t="shared" si="7"/>
        <v>942</v>
      </c>
      <c r="R40" s="26">
        <f t="shared" si="8"/>
        <v>55.023364485981304</v>
      </c>
    </row>
    <row r="41" spans="1:18" ht="15.75" thickBot="1" x14ac:dyDescent="0.3">
      <c r="A41" s="35" t="s">
        <v>44</v>
      </c>
      <c r="B41" s="35"/>
      <c r="C41" s="36"/>
      <c r="D41" s="37">
        <f>SUM(D10:D40)</f>
        <v>272442</v>
      </c>
      <c r="E41" s="38">
        <f>SUM(E10:E40)</f>
        <v>265109</v>
      </c>
      <c r="F41" s="38">
        <f>SUM(D41:E41)</f>
        <v>537551</v>
      </c>
      <c r="G41" s="38">
        <f>SUM(G10:G40)</f>
        <v>95495</v>
      </c>
      <c r="H41" s="39">
        <f>G41/D41*100</f>
        <v>35.051497199403912</v>
      </c>
      <c r="I41" s="38">
        <f>SUM(I10:I40)</f>
        <v>134594</v>
      </c>
      <c r="J41" s="39">
        <f>I41/E41*100</f>
        <v>50.769306209898566</v>
      </c>
      <c r="K41" s="38">
        <f>SUM(G41,I41)</f>
        <v>230089</v>
      </c>
      <c r="L41" s="39">
        <f>K41/F41*100</f>
        <v>42.803194487592805</v>
      </c>
      <c r="M41" s="38">
        <f>SUM(M10:M40)</f>
        <v>20083</v>
      </c>
      <c r="N41" s="40">
        <f>M41/G41*100</f>
        <v>21.030420440860777</v>
      </c>
      <c r="O41" s="38">
        <f>SUM(O10:O40)</f>
        <v>32131</v>
      </c>
      <c r="P41" s="40">
        <f>O41/I41*100</f>
        <v>23.872535179874287</v>
      </c>
      <c r="Q41" s="38">
        <f>SUM(Q10:Q40)</f>
        <v>52214</v>
      </c>
      <c r="R41" s="40">
        <f>Q41/K41*100</f>
        <v>22.692957942361431</v>
      </c>
    </row>
    <row r="42" spans="1:18" x14ac:dyDescent="0.25">
      <c r="A42" s="3"/>
      <c r="B42" s="3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3"/>
      <c r="N42" s="3"/>
      <c r="O42" s="3"/>
      <c r="P42" s="3"/>
      <c r="Q42" s="3"/>
      <c r="R42" s="3"/>
    </row>
    <row r="43" spans="1:18" x14ac:dyDescent="0.25">
      <c r="A43" s="3" t="s">
        <v>45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</sheetData>
  <mergeCells count="15">
    <mergeCell ref="K7:L7"/>
    <mergeCell ref="M7:N7"/>
    <mergeCell ref="O7:P7"/>
    <mergeCell ref="Q7:R7"/>
    <mergeCell ref="A3:R3"/>
    <mergeCell ref="A2:R2"/>
    <mergeCell ref="A5:A8"/>
    <mergeCell ref="B5:B8"/>
    <mergeCell ref="C5:C8"/>
    <mergeCell ref="D5:R5"/>
    <mergeCell ref="D6:F7"/>
    <mergeCell ref="G6:L6"/>
    <mergeCell ref="M6:R6"/>
    <mergeCell ref="G7:H7"/>
    <mergeCell ref="I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2023-02-03T03:02:23Z</dcterms:created>
  <dcterms:modified xsi:type="dcterms:W3CDTF">2023-02-03T03:04:18Z</dcterms:modified>
</cp:coreProperties>
</file>