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5D9716A5-EDDF-47E3-AECF-347547E8A673}" xr6:coauthVersionLast="47" xr6:coauthVersionMax="47" xr10:uidLastSave="{00000000-0000-0000-0000-000000000000}"/>
  <bookViews>
    <workbookView xWindow="-120" yWindow="-120" windowWidth="20730" windowHeight="11040" xr2:uid="{744DD7A5-B23B-4040-B29E-599E542E88AF}"/>
  </bookViews>
  <sheets>
    <sheet name="24. Bumil Buli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F11" i="1"/>
  <c r="R42" i="1"/>
  <c r="S42" i="1" s="1"/>
  <c r="Q42" i="1"/>
  <c r="P42" i="1"/>
  <c r="N42" i="1"/>
  <c r="L42" i="1"/>
  <c r="M42" i="1" s="1"/>
  <c r="K42" i="1"/>
  <c r="O42" i="1" s="1"/>
  <c r="I42" i="1"/>
  <c r="J42" i="1" s="1"/>
  <c r="G42" i="1"/>
  <c r="H42" i="1" s="1"/>
  <c r="E42" i="1"/>
  <c r="D42" i="1"/>
  <c r="F42" i="1" s="1"/>
  <c r="S41" i="1"/>
  <c r="Q41" i="1"/>
  <c r="O41" i="1"/>
  <c r="M41" i="1"/>
  <c r="J41" i="1"/>
  <c r="H41" i="1"/>
  <c r="F41" i="1"/>
  <c r="C41" i="1"/>
  <c r="B41" i="1"/>
  <c r="S40" i="1"/>
  <c r="Q40" i="1"/>
  <c r="O40" i="1"/>
  <c r="M40" i="1"/>
  <c r="J40" i="1"/>
  <c r="H40" i="1"/>
  <c r="F40" i="1"/>
  <c r="C40" i="1"/>
  <c r="S39" i="1"/>
  <c r="Q39" i="1"/>
  <c r="O39" i="1"/>
  <c r="M39" i="1"/>
  <c r="J39" i="1"/>
  <c r="H39" i="1"/>
  <c r="F39" i="1"/>
  <c r="C39" i="1"/>
  <c r="B39" i="1"/>
  <c r="S38" i="1"/>
  <c r="Q38" i="1"/>
  <c r="O38" i="1"/>
  <c r="M38" i="1"/>
  <c r="J38" i="1"/>
  <c r="H38" i="1"/>
  <c r="F38" i="1"/>
  <c r="C38" i="1"/>
  <c r="S37" i="1"/>
  <c r="Q37" i="1"/>
  <c r="O37" i="1"/>
  <c r="M37" i="1"/>
  <c r="J37" i="1"/>
  <c r="H37" i="1"/>
  <c r="F37" i="1"/>
  <c r="C37" i="1"/>
  <c r="B37" i="1"/>
  <c r="S36" i="1"/>
  <c r="Q36" i="1"/>
  <c r="O36" i="1"/>
  <c r="M36" i="1"/>
  <c r="J36" i="1"/>
  <c r="H36" i="1"/>
  <c r="F36" i="1"/>
  <c r="C36" i="1"/>
  <c r="S35" i="1"/>
  <c r="Q35" i="1"/>
  <c r="O35" i="1"/>
  <c r="M35" i="1"/>
  <c r="J35" i="1"/>
  <c r="H35" i="1"/>
  <c r="F35" i="1"/>
  <c r="C35" i="1"/>
  <c r="B35" i="1"/>
  <c r="S34" i="1"/>
  <c r="Q34" i="1"/>
  <c r="O34" i="1"/>
  <c r="M34" i="1"/>
  <c r="J34" i="1"/>
  <c r="H34" i="1"/>
  <c r="F34" i="1"/>
  <c r="C34" i="1"/>
  <c r="B34" i="1"/>
  <c r="S33" i="1"/>
  <c r="Q33" i="1"/>
  <c r="O33" i="1"/>
  <c r="M33" i="1"/>
  <c r="J33" i="1"/>
  <c r="H33" i="1"/>
  <c r="F33" i="1"/>
  <c r="C33" i="1"/>
  <c r="S32" i="1"/>
  <c r="Q32" i="1"/>
  <c r="O32" i="1"/>
  <c r="M32" i="1"/>
  <c r="J32" i="1"/>
  <c r="H32" i="1"/>
  <c r="F32" i="1"/>
  <c r="C32" i="1"/>
  <c r="B32" i="1"/>
  <c r="S31" i="1"/>
  <c r="Q31" i="1"/>
  <c r="O31" i="1"/>
  <c r="M31" i="1"/>
  <c r="J31" i="1"/>
  <c r="H31" i="1"/>
  <c r="F31" i="1"/>
  <c r="C31" i="1"/>
  <c r="B31" i="1"/>
  <c r="S30" i="1"/>
  <c r="Q30" i="1"/>
  <c r="O30" i="1"/>
  <c r="M30" i="1"/>
  <c r="J30" i="1"/>
  <c r="H30" i="1"/>
  <c r="F30" i="1"/>
  <c r="C30" i="1"/>
  <c r="B30" i="1"/>
  <c r="S29" i="1"/>
  <c r="Q29" i="1"/>
  <c r="O29" i="1"/>
  <c r="M29" i="1"/>
  <c r="J29" i="1"/>
  <c r="H29" i="1"/>
  <c r="F29" i="1"/>
  <c r="C29" i="1"/>
  <c r="S28" i="1"/>
  <c r="Q28" i="1"/>
  <c r="O28" i="1"/>
  <c r="M28" i="1"/>
  <c r="J28" i="1"/>
  <c r="H28" i="1"/>
  <c r="F28" i="1"/>
  <c r="C28" i="1"/>
  <c r="B28" i="1"/>
  <c r="S27" i="1"/>
  <c r="Q27" i="1"/>
  <c r="O27" i="1"/>
  <c r="M27" i="1"/>
  <c r="J27" i="1"/>
  <c r="H27" i="1"/>
  <c r="F27" i="1"/>
  <c r="C27" i="1"/>
  <c r="B27" i="1"/>
  <c r="S26" i="1"/>
  <c r="Q26" i="1"/>
  <c r="O26" i="1"/>
  <c r="M26" i="1"/>
  <c r="J26" i="1"/>
  <c r="H26" i="1"/>
  <c r="F26" i="1"/>
  <c r="C26" i="1"/>
  <c r="B26" i="1"/>
  <c r="S25" i="1"/>
  <c r="Q25" i="1"/>
  <c r="O25" i="1"/>
  <c r="M25" i="1"/>
  <c r="J25" i="1"/>
  <c r="H25" i="1"/>
  <c r="F25" i="1"/>
  <c r="C25" i="1"/>
  <c r="S24" i="1"/>
  <c r="Q24" i="1"/>
  <c r="O24" i="1"/>
  <c r="M24" i="1"/>
  <c r="J24" i="1"/>
  <c r="H24" i="1"/>
  <c r="F24" i="1"/>
  <c r="C24" i="1"/>
  <c r="B24" i="1"/>
  <c r="S23" i="1"/>
  <c r="Q23" i="1"/>
  <c r="O23" i="1"/>
  <c r="M23" i="1"/>
  <c r="J23" i="1"/>
  <c r="H23" i="1"/>
  <c r="F23" i="1"/>
  <c r="C23" i="1"/>
  <c r="B23" i="1"/>
  <c r="S22" i="1"/>
  <c r="Q22" i="1"/>
  <c r="O22" i="1"/>
  <c r="M22" i="1"/>
  <c r="J22" i="1"/>
  <c r="H22" i="1"/>
  <c r="F22" i="1"/>
  <c r="C22" i="1"/>
  <c r="S21" i="1"/>
  <c r="Q21" i="1"/>
  <c r="O21" i="1"/>
  <c r="M21" i="1"/>
  <c r="J21" i="1"/>
  <c r="H21" i="1"/>
  <c r="F21" i="1"/>
  <c r="C21" i="1"/>
  <c r="B21" i="1"/>
  <c r="S20" i="1"/>
  <c r="Q20" i="1"/>
  <c r="O20" i="1"/>
  <c r="M20" i="1"/>
  <c r="J20" i="1"/>
  <c r="H20" i="1"/>
  <c r="F20" i="1"/>
  <c r="C20" i="1"/>
  <c r="B20" i="1"/>
  <c r="S19" i="1"/>
  <c r="Q19" i="1"/>
  <c r="O19" i="1"/>
  <c r="M19" i="1"/>
  <c r="J19" i="1"/>
  <c r="H19" i="1"/>
  <c r="F19" i="1"/>
  <c r="C19" i="1"/>
  <c r="B19" i="1"/>
  <c r="S18" i="1"/>
  <c r="Q18" i="1"/>
  <c r="O18" i="1"/>
  <c r="M18" i="1"/>
  <c r="J18" i="1"/>
  <c r="H18" i="1"/>
  <c r="F18" i="1"/>
  <c r="C18" i="1"/>
  <c r="S17" i="1"/>
  <c r="Q17" i="1"/>
  <c r="O17" i="1"/>
  <c r="M17" i="1"/>
  <c r="J17" i="1"/>
  <c r="H17" i="1"/>
  <c r="F17" i="1"/>
  <c r="C17" i="1"/>
  <c r="B17" i="1"/>
  <c r="S16" i="1"/>
  <c r="Q16" i="1"/>
  <c r="O16" i="1"/>
  <c r="M16" i="1"/>
  <c r="H16" i="1"/>
  <c r="F16" i="1"/>
  <c r="C16" i="1"/>
  <c r="S15" i="1"/>
  <c r="Q15" i="1"/>
  <c r="O15" i="1"/>
  <c r="M15" i="1"/>
  <c r="H15" i="1"/>
  <c r="F15" i="1"/>
  <c r="C15" i="1"/>
  <c r="B15" i="1"/>
  <c r="S14" i="1"/>
  <c r="Q14" i="1"/>
  <c r="O14" i="1"/>
  <c r="M14" i="1"/>
  <c r="H14" i="1"/>
  <c r="F14" i="1"/>
  <c r="C14" i="1"/>
  <c r="B14" i="1"/>
  <c r="S13" i="1"/>
  <c r="Q13" i="1"/>
  <c r="O13" i="1"/>
  <c r="M13" i="1"/>
  <c r="H13" i="1"/>
  <c r="F13" i="1"/>
  <c r="C13" i="1"/>
  <c r="S12" i="1"/>
  <c r="Q12" i="1"/>
  <c r="O12" i="1"/>
  <c r="M12" i="1"/>
  <c r="H12" i="1"/>
  <c r="F12" i="1"/>
  <c r="C12" i="1"/>
  <c r="B12" i="1"/>
  <c r="S11" i="1"/>
  <c r="Q11" i="1"/>
  <c r="O11" i="1"/>
  <c r="M11" i="1"/>
  <c r="J11" i="1"/>
  <c r="H11" i="1"/>
  <c r="C11" i="1"/>
  <c r="B11" i="1"/>
  <c r="I5" i="1"/>
  <c r="H5" i="1"/>
  <c r="I4" i="1"/>
  <c r="H4" i="1"/>
</calcChain>
</file>

<file path=xl/sharedStrings.xml><?xml version="1.0" encoding="utf-8"?>
<sst xmlns="http://schemas.openxmlformats.org/spreadsheetml/2006/main" count="32" uniqueCount="19">
  <si>
    <t>TABEL 24</t>
  </si>
  <si>
    <t>CAKUPAN PELAYANAN KESEHATAN PADA IBU HAMIL, IBU BERSALIN, DAN IBU NIFAS MENURUT KECAMATAN DAN PUSKESMAS</t>
  </si>
  <si>
    <t>NO</t>
  </si>
  <si>
    <t>KECAMATAN</t>
  </si>
  <si>
    <t>PUSKESMAS</t>
  </si>
  <si>
    <t>IBU HAMIL</t>
  </si>
  <si>
    <t>IBU BERSALIN/NIFAS</t>
  </si>
  <si>
    <t>JUMLAH</t>
  </si>
  <si>
    <t>K1</t>
  </si>
  <si>
    <t>K4</t>
  </si>
  <si>
    <t>K6</t>
  </si>
  <si>
    <t>PERSALINAN DI FASYANKES</t>
  </si>
  <si>
    <t>KF1</t>
  </si>
  <si>
    <t>KF LENGKAP</t>
  </si>
  <si>
    <t xml:space="preserve">IBU NIFAS MENDAPAT VIT A </t>
  </si>
  <si>
    <t>JML</t>
  </si>
  <si>
    <t>%</t>
  </si>
  <si>
    <t>JUMLAH (KAB/KOTA)</t>
  </si>
  <si>
    <t>Sumber: Bidang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</si>
</sst>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3"/>
      <color theme="1"/>
      <name val="Arial"/>
    </font>
    <font>
      <sz val="13"/>
      <color theme="1"/>
      <name val="Arial"/>
    </font>
    <font>
      <sz val="11"/>
      <name val="Calibri"/>
    </font>
    <font>
      <b/>
      <i/>
      <sz val="9"/>
      <color theme="1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7" fillId="0" borderId="14" xfId="0" applyNumberFormat="1" applyFont="1" applyBorder="1"/>
    <xf numFmtId="3" fontId="7" fillId="0" borderId="15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vertical="center"/>
    </xf>
    <xf numFmtId="3" fontId="7" fillId="0" borderId="13" xfId="0" applyNumberFormat="1" applyFont="1" applyBorder="1"/>
    <xf numFmtId="0" fontId="1" fillId="0" borderId="14" xfId="0" applyFont="1" applyBorder="1" applyAlignment="1">
      <alignment vertical="center"/>
    </xf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5A606-30D4-4168-AC4A-ECFA2B44FD7E}">
  <sheetPr>
    <pageSetUpPr fitToPage="1"/>
  </sheetPr>
  <dimension ref="A1:Z1000"/>
  <sheetViews>
    <sheetView tabSelected="1" workbookViewId="0">
      <selection activeCell="J13" sqref="J13"/>
    </sheetView>
  </sheetViews>
  <sheetFormatPr defaultColWidth="14.42578125" defaultRowHeight="15" customHeight="1"/>
  <cols>
    <col min="1" max="1" width="5.42578125" customWidth="1"/>
    <col min="2" max="3" width="17.28515625" customWidth="1"/>
    <col min="4" max="4" width="10.42578125" customWidth="1"/>
    <col min="5" max="10" width="8.7109375" customWidth="1"/>
    <col min="11" max="11" width="10.42578125" customWidth="1"/>
    <col min="12" max="19" width="8.7109375" customWidth="1"/>
    <col min="20" max="26" width="9.14062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  <c r="Z3" s="5"/>
    </row>
    <row r="4" spans="1:26" ht="15.75" customHeight="1">
      <c r="A4" s="6"/>
      <c r="B4" s="6"/>
      <c r="C4" s="6"/>
      <c r="D4" s="6"/>
      <c r="E4" s="6"/>
      <c r="F4" s="6"/>
      <c r="G4" s="6"/>
      <c r="H4" s="7" t="str">
        <f>'[1]1. Luas Wilayah'!E5</f>
        <v>KABUPATEN</v>
      </c>
      <c r="I4" s="8" t="str">
        <f>'[1]1. Luas Wilayah'!$F$5</f>
        <v>PONOROGO</v>
      </c>
      <c r="J4" s="6"/>
      <c r="K4" s="6"/>
      <c r="L4" s="6"/>
      <c r="M4" s="9"/>
      <c r="N4" s="9"/>
      <c r="O4" s="9"/>
      <c r="P4" s="9"/>
      <c r="Q4" s="9"/>
      <c r="R4" s="9"/>
      <c r="S4" s="9"/>
      <c r="T4" s="5"/>
      <c r="U4" s="5"/>
      <c r="V4" s="5"/>
      <c r="W4" s="5"/>
      <c r="X4" s="5"/>
      <c r="Y4" s="5"/>
      <c r="Z4" s="5"/>
    </row>
    <row r="5" spans="1:26" ht="15.75" customHeight="1">
      <c r="A5" s="6"/>
      <c r="B5" s="6"/>
      <c r="C5" s="6"/>
      <c r="D5" s="6"/>
      <c r="E5" s="6"/>
      <c r="F5" s="6"/>
      <c r="G5" s="6"/>
      <c r="H5" s="7" t="str">
        <f>'[1]1. Luas Wilayah'!E6</f>
        <v>TAHUN</v>
      </c>
      <c r="I5" s="8">
        <f>'[1]1. Luas Wilayah'!$F$6</f>
        <v>2024</v>
      </c>
      <c r="J5" s="6"/>
      <c r="K5" s="6"/>
      <c r="L5" s="6"/>
      <c r="M5" s="9"/>
      <c r="N5" s="9"/>
      <c r="O5" s="9"/>
      <c r="P5" s="9"/>
      <c r="Q5" s="9"/>
      <c r="R5" s="9"/>
      <c r="S5" s="9"/>
      <c r="T5" s="5"/>
      <c r="U5" s="5"/>
      <c r="V5" s="5"/>
      <c r="W5" s="5"/>
      <c r="X5" s="5"/>
      <c r="Y5" s="5"/>
      <c r="Z5" s="5"/>
    </row>
    <row r="6" spans="1:26" ht="15.7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/>
      <c r="U6" s="2"/>
      <c r="V6" s="2"/>
      <c r="W6" s="2"/>
      <c r="X6" s="2"/>
      <c r="Y6" s="2"/>
      <c r="Z6" s="2"/>
    </row>
    <row r="7" spans="1:26" ht="15.75" customHeight="1">
      <c r="A7" s="11" t="s">
        <v>2</v>
      </c>
      <c r="B7" s="11" t="s">
        <v>3</v>
      </c>
      <c r="C7" s="11" t="s">
        <v>4</v>
      </c>
      <c r="D7" s="12" t="s">
        <v>5</v>
      </c>
      <c r="E7" s="4"/>
      <c r="F7" s="4"/>
      <c r="G7" s="4"/>
      <c r="H7" s="4"/>
      <c r="I7" s="13"/>
      <c r="J7" s="13"/>
      <c r="K7" s="14" t="s">
        <v>6</v>
      </c>
      <c r="L7" s="15"/>
      <c r="M7" s="15"/>
      <c r="N7" s="15"/>
      <c r="O7" s="15"/>
      <c r="P7" s="15"/>
      <c r="Q7" s="15"/>
      <c r="R7" s="15"/>
      <c r="S7" s="16"/>
      <c r="T7" s="2"/>
      <c r="U7" s="2"/>
      <c r="V7" s="2"/>
      <c r="W7" s="2"/>
      <c r="X7" s="2"/>
      <c r="Y7" s="2"/>
      <c r="Z7" s="2"/>
    </row>
    <row r="8" spans="1:26" ht="43.5" customHeight="1">
      <c r="A8" s="17"/>
      <c r="B8" s="17"/>
      <c r="C8" s="17"/>
      <c r="D8" s="18" t="s">
        <v>7</v>
      </c>
      <c r="E8" s="19" t="s">
        <v>8</v>
      </c>
      <c r="F8" s="20"/>
      <c r="G8" s="19" t="s">
        <v>9</v>
      </c>
      <c r="H8" s="20"/>
      <c r="I8" s="21" t="s">
        <v>10</v>
      </c>
      <c r="J8" s="22"/>
      <c r="K8" s="18" t="s">
        <v>7</v>
      </c>
      <c r="L8" s="19" t="s">
        <v>11</v>
      </c>
      <c r="M8" s="20"/>
      <c r="N8" s="19" t="s">
        <v>12</v>
      </c>
      <c r="O8" s="20"/>
      <c r="P8" s="19" t="s">
        <v>13</v>
      </c>
      <c r="Q8" s="20"/>
      <c r="R8" s="19" t="s">
        <v>14</v>
      </c>
      <c r="S8" s="20"/>
      <c r="T8" s="2"/>
      <c r="U8" s="2"/>
      <c r="V8" s="2"/>
      <c r="W8" s="2"/>
      <c r="X8" s="2"/>
      <c r="Y8" s="2"/>
      <c r="Z8" s="2"/>
    </row>
    <row r="9" spans="1:26" ht="15.75" customHeight="1">
      <c r="A9" s="23"/>
      <c r="B9" s="23"/>
      <c r="C9" s="23"/>
      <c r="D9" s="23"/>
      <c r="E9" s="24" t="s">
        <v>15</v>
      </c>
      <c r="F9" s="24" t="s">
        <v>16</v>
      </c>
      <c r="G9" s="24" t="s">
        <v>15</v>
      </c>
      <c r="H9" s="24" t="s">
        <v>16</v>
      </c>
      <c r="I9" s="24" t="s">
        <v>15</v>
      </c>
      <c r="J9" s="24" t="s">
        <v>16</v>
      </c>
      <c r="K9" s="23"/>
      <c r="L9" s="24" t="s">
        <v>15</v>
      </c>
      <c r="M9" s="24" t="s">
        <v>16</v>
      </c>
      <c r="N9" s="24" t="s">
        <v>15</v>
      </c>
      <c r="O9" s="24" t="s">
        <v>16</v>
      </c>
      <c r="P9" s="24" t="s">
        <v>15</v>
      </c>
      <c r="Q9" s="24" t="s">
        <v>16</v>
      </c>
      <c r="R9" s="24" t="s">
        <v>15</v>
      </c>
      <c r="S9" s="24" t="s">
        <v>16</v>
      </c>
      <c r="T9" s="2"/>
      <c r="U9" s="2"/>
      <c r="V9" s="2"/>
      <c r="W9" s="2"/>
      <c r="X9" s="2"/>
      <c r="Y9" s="2"/>
      <c r="Z9" s="2"/>
    </row>
    <row r="10" spans="1:26" ht="15.75" customHeight="1">
      <c r="A10" s="25">
        <v>1</v>
      </c>
      <c r="B10" s="25">
        <v>2</v>
      </c>
      <c r="C10" s="25">
        <v>3</v>
      </c>
      <c r="D10" s="26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6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  <c r="Q10" s="25">
        <v>17</v>
      </c>
      <c r="R10" s="26">
        <v>18</v>
      </c>
      <c r="S10" s="25">
        <v>19</v>
      </c>
      <c r="T10" s="2"/>
      <c r="U10" s="2"/>
      <c r="V10" s="2"/>
      <c r="W10" s="2"/>
      <c r="X10" s="2"/>
      <c r="Y10" s="2"/>
      <c r="Z10" s="2"/>
    </row>
    <row r="11" spans="1:26" ht="20.25" customHeight="1">
      <c r="A11" s="27">
        <v>1</v>
      </c>
      <c r="B11" s="28" t="str">
        <f>'[1]9. Ketersediaan Obat'!B9</f>
        <v>Ngrayun</v>
      </c>
      <c r="C11" s="28" t="str">
        <f>'[1]9. Ketersediaan Obat'!C9</f>
        <v>Ngrayun</v>
      </c>
      <c r="D11" s="29">
        <v>718</v>
      </c>
      <c r="E11" s="30">
        <v>478</v>
      </c>
      <c r="F11" s="31">
        <f>E11/D11*100</f>
        <v>66.573816155988865</v>
      </c>
      <c r="G11" s="30">
        <v>547</v>
      </c>
      <c r="H11" s="31">
        <f t="shared" ref="H11:H42" si="0">G11/K11*100</f>
        <v>76.503496503496507</v>
      </c>
      <c r="I11" s="32">
        <v>467</v>
      </c>
      <c r="J11" s="31">
        <f t="shared" ref="J11:J42" si="1">I11/K11*100</f>
        <v>65.31468531468532</v>
      </c>
      <c r="K11" s="29">
        <v>715</v>
      </c>
      <c r="L11" s="33">
        <v>554</v>
      </c>
      <c r="M11" s="31">
        <f t="shared" ref="M11:M42" si="2">L11/K11*100</f>
        <v>77.482517482517494</v>
      </c>
      <c r="N11" s="33">
        <v>554</v>
      </c>
      <c r="O11" s="31">
        <f t="shared" ref="O11:O42" si="3">N11/K11*100</f>
        <v>77.482517482517494</v>
      </c>
      <c r="P11" s="33">
        <v>520</v>
      </c>
      <c r="Q11" s="31">
        <f t="shared" ref="Q11:Q42" si="4">P11/K11*100</f>
        <v>72.727272727272734</v>
      </c>
      <c r="R11" s="33">
        <v>554</v>
      </c>
      <c r="S11" s="31">
        <f t="shared" ref="S11:S42" si="5">R11/K11*100</f>
        <v>77.482517482517494</v>
      </c>
      <c r="T11" s="2"/>
      <c r="U11" s="2"/>
      <c r="V11" s="2"/>
      <c r="W11" s="2"/>
      <c r="X11" s="2"/>
      <c r="Y11" s="2"/>
      <c r="Z11" s="2"/>
    </row>
    <row r="12" spans="1:26" ht="20.25" customHeight="1">
      <c r="A12" s="27">
        <v>2</v>
      </c>
      <c r="B12" s="28" t="str">
        <f>'[1]9. Ketersediaan Obat'!B10</f>
        <v>Slahung</v>
      </c>
      <c r="C12" s="28" t="str">
        <f>'[1]9. Ketersediaan Obat'!C10</f>
        <v>Slahung</v>
      </c>
      <c r="D12" s="34">
        <v>353</v>
      </c>
      <c r="E12" s="30">
        <v>248</v>
      </c>
      <c r="F12" s="31">
        <f t="shared" ref="F11:F42" si="6">E12/D12*100</f>
        <v>70.254957507082153</v>
      </c>
      <c r="G12" s="30">
        <v>222</v>
      </c>
      <c r="H12" s="31">
        <f t="shared" si="0"/>
        <v>63.06818181818182</v>
      </c>
      <c r="I12" s="32">
        <v>204</v>
      </c>
      <c r="J12" s="31">
        <f>I12/K12*100</f>
        <v>57.95454545454546</v>
      </c>
      <c r="K12" s="34">
        <v>352</v>
      </c>
      <c r="L12" s="33">
        <v>237</v>
      </c>
      <c r="M12" s="31">
        <f t="shared" si="2"/>
        <v>67.329545454545453</v>
      </c>
      <c r="N12" s="33">
        <v>238</v>
      </c>
      <c r="O12" s="31">
        <f t="shared" si="3"/>
        <v>67.61363636363636</v>
      </c>
      <c r="P12" s="33">
        <v>235</v>
      </c>
      <c r="Q12" s="31">
        <f t="shared" si="4"/>
        <v>66.76136363636364</v>
      </c>
      <c r="R12" s="33">
        <v>238</v>
      </c>
      <c r="S12" s="31">
        <f t="shared" si="5"/>
        <v>67.61363636363636</v>
      </c>
      <c r="T12" s="2"/>
      <c r="U12" s="2"/>
      <c r="V12" s="2"/>
      <c r="W12" s="2"/>
      <c r="X12" s="2"/>
      <c r="Y12" s="2"/>
      <c r="Z12" s="2"/>
    </row>
    <row r="13" spans="1:26" ht="20.25" customHeight="1">
      <c r="A13" s="27">
        <v>3</v>
      </c>
      <c r="B13" s="28"/>
      <c r="C13" s="28" t="str">
        <f>'[1]9. Ketersediaan Obat'!C11</f>
        <v>Nailan</v>
      </c>
      <c r="D13" s="34">
        <v>309</v>
      </c>
      <c r="E13" s="30">
        <v>187</v>
      </c>
      <c r="F13" s="31">
        <f t="shared" si="6"/>
        <v>60.517799352750814</v>
      </c>
      <c r="G13" s="30">
        <v>183</v>
      </c>
      <c r="H13" s="31">
        <f t="shared" si="0"/>
        <v>59.415584415584412</v>
      </c>
      <c r="I13" s="32">
        <v>163</v>
      </c>
      <c r="J13" s="31">
        <f>I13/K13*100</f>
        <v>52.922077922077925</v>
      </c>
      <c r="K13" s="34">
        <v>308</v>
      </c>
      <c r="L13" s="33">
        <v>191</v>
      </c>
      <c r="M13" s="31">
        <f t="shared" si="2"/>
        <v>62.012987012987011</v>
      </c>
      <c r="N13" s="33">
        <v>191</v>
      </c>
      <c r="O13" s="31">
        <f t="shared" si="3"/>
        <v>62.012987012987011</v>
      </c>
      <c r="P13" s="33">
        <v>185</v>
      </c>
      <c r="Q13" s="31">
        <f t="shared" si="4"/>
        <v>60.064935064935064</v>
      </c>
      <c r="R13" s="33">
        <v>191</v>
      </c>
      <c r="S13" s="31">
        <f t="shared" si="5"/>
        <v>62.012987012987011</v>
      </c>
      <c r="T13" s="2"/>
      <c r="U13" s="2"/>
      <c r="V13" s="2"/>
      <c r="W13" s="2"/>
      <c r="X13" s="2"/>
      <c r="Y13" s="2"/>
      <c r="Z13" s="2"/>
    </row>
    <row r="14" spans="1:26" ht="20.25" customHeight="1">
      <c r="A14" s="27">
        <v>4</v>
      </c>
      <c r="B14" s="28" t="str">
        <f>'[1]9. Ketersediaan Obat'!B12</f>
        <v>Bungkal</v>
      </c>
      <c r="C14" s="28" t="str">
        <f>'[1]9. Ketersediaan Obat'!C12</f>
        <v>Bungkal</v>
      </c>
      <c r="D14" s="34">
        <v>541</v>
      </c>
      <c r="E14" s="30">
        <v>325</v>
      </c>
      <c r="F14" s="31">
        <f t="shared" si="6"/>
        <v>60.0739371534196</v>
      </c>
      <c r="G14" s="30">
        <v>352</v>
      </c>
      <c r="H14" s="31">
        <f t="shared" si="0"/>
        <v>65.306122448979593</v>
      </c>
      <c r="I14" s="32">
        <v>357</v>
      </c>
      <c r="J14" s="31">
        <f>I14/K14*100</f>
        <v>66.233766233766232</v>
      </c>
      <c r="K14" s="34">
        <v>539</v>
      </c>
      <c r="L14" s="33">
        <v>321</v>
      </c>
      <c r="M14" s="31">
        <f t="shared" si="2"/>
        <v>59.554730983302406</v>
      </c>
      <c r="N14" s="33">
        <v>321</v>
      </c>
      <c r="O14" s="31">
        <f t="shared" si="3"/>
        <v>59.554730983302406</v>
      </c>
      <c r="P14" s="33">
        <v>321</v>
      </c>
      <c r="Q14" s="31">
        <f t="shared" si="4"/>
        <v>59.554730983302406</v>
      </c>
      <c r="R14" s="33">
        <v>321</v>
      </c>
      <c r="S14" s="31">
        <f t="shared" si="5"/>
        <v>59.554730983302406</v>
      </c>
      <c r="T14" s="2"/>
      <c r="U14" s="2"/>
      <c r="V14" s="2"/>
      <c r="W14" s="2"/>
      <c r="X14" s="2"/>
      <c r="Y14" s="2"/>
      <c r="Z14" s="2"/>
    </row>
    <row r="15" spans="1:26" ht="20.25" customHeight="1">
      <c r="A15" s="27">
        <v>5</v>
      </c>
      <c r="B15" s="28" t="str">
        <f>'[1]9. Ketersediaan Obat'!B13</f>
        <v>Sambit</v>
      </c>
      <c r="C15" s="28" t="str">
        <f>'[1]9. Ketersediaan Obat'!C13</f>
        <v>Sambit</v>
      </c>
      <c r="D15" s="34">
        <v>230</v>
      </c>
      <c r="E15" s="30">
        <v>163</v>
      </c>
      <c r="F15" s="31">
        <f t="shared" si="6"/>
        <v>70.869565217391312</v>
      </c>
      <c r="G15" s="30">
        <v>155</v>
      </c>
      <c r="H15" s="31">
        <f t="shared" si="0"/>
        <v>67.685589519650662</v>
      </c>
      <c r="I15" s="32">
        <v>149</v>
      </c>
      <c r="J15" s="31">
        <f>I15/K15*100</f>
        <v>65.06550218340611</v>
      </c>
      <c r="K15" s="34">
        <v>229</v>
      </c>
      <c r="L15" s="33">
        <v>160</v>
      </c>
      <c r="M15" s="31">
        <f t="shared" si="2"/>
        <v>69.868995633187765</v>
      </c>
      <c r="N15" s="33">
        <v>159</v>
      </c>
      <c r="O15" s="31">
        <f t="shared" si="3"/>
        <v>69.432314410480345</v>
      </c>
      <c r="P15" s="33">
        <v>152</v>
      </c>
      <c r="Q15" s="31">
        <f t="shared" si="4"/>
        <v>66.375545851528386</v>
      </c>
      <c r="R15" s="33">
        <v>159</v>
      </c>
      <c r="S15" s="31">
        <f t="shared" si="5"/>
        <v>69.432314410480345</v>
      </c>
      <c r="T15" s="2"/>
      <c r="U15" s="2"/>
      <c r="V15" s="2"/>
      <c r="W15" s="2"/>
      <c r="X15" s="2"/>
      <c r="Y15" s="2"/>
      <c r="Z15" s="2"/>
    </row>
    <row r="16" spans="1:26" ht="20.25" customHeight="1">
      <c r="A16" s="27">
        <v>6</v>
      </c>
      <c r="B16" s="28"/>
      <c r="C16" s="28" t="str">
        <f>'[1]9. Ketersediaan Obat'!C14</f>
        <v>Wringinanom</v>
      </c>
      <c r="D16" s="34">
        <v>325</v>
      </c>
      <c r="E16" s="30">
        <v>212</v>
      </c>
      <c r="F16" s="31">
        <f t="shared" si="6"/>
        <v>65.230769230769226</v>
      </c>
      <c r="G16" s="30">
        <v>195</v>
      </c>
      <c r="H16" s="31">
        <f t="shared" si="0"/>
        <v>60.185185185185183</v>
      </c>
      <c r="I16" s="32">
        <v>175</v>
      </c>
      <c r="J16" s="31">
        <f>I16/K16*100</f>
        <v>54.012345679012341</v>
      </c>
      <c r="K16" s="34">
        <v>324</v>
      </c>
      <c r="L16" s="33">
        <v>180</v>
      </c>
      <c r="M16" s="31">
        <f t="shared" si="2"/>
        <v>55.555555555555557</v>
      </c>
      <c r="N16" s="33">
        <v>180</v>
      </c>
      <c r="O16" s="31">
        <f t="shared" si="3"/>
        <v>55.555555555555557</v>
      </c>
      <c r="P16" s="33">
        <v>180</v>
      </c>
      <c r="Q16" s="31">
        <f t="shared" si="4"/>
        <v>55.555555555555557</v>
      </c>
      <c r="R16" s="33">
        <v>180</v>
      </c>
      <c r="S16" s="31">
        <f t="shared" si="5"/>
        <v>55.555555555555557</v>
      </c>
      <c r="T16" s="2"/>
      <c r="U16" s="2"/>
      <c r="V16" s="2"/>
      <c r="W16" s="2"/>
      <c r="X16" s="2"/>
      <c r="Y16" s="2"/>
      <c r="Z16" s="2"/>
    </row>
    <row r="17" spans="1:26" ht="20.25" customHeight="1">
      <c r="A17" s="27">
        <v>7</v>
      </c>
      <c r="B17" s="28" t="str">
        <f>'[1]9. Ketersediaan Obat'!B15</f>
        <v>Sawoo</v>
      </c>
      <c r="C17" s="28" t="str">
        <f>'[1]9. Ketersediaan Obat'!C15</f>
        <v>Sawoo</v>
      </c>
      <c r="D17" s="34">
        <v>744</v>
      </c>
      <c r="E17" s="30">
        <v>623</v>
      </c>
      <c r="F17" s="31">
        <f t="shared" si="6"/>
        <v>83.736559139784944</v>
      </c>
      <c r="G17" s="30">
        <v>503</v>
      </c>
      <c r="H17" s="31">
        <f t="shared" si="0"/>
        <v>67.881241565452086</v>
      </c>
      <c r="I17" s="32">
        <v>503</v>
      </c>
      <c r="J17" s="31">
        <f t="shared" si="1"/>
        <v>67.881241565452086</v>
      </c>
      <c r="K17" s="34">
        <v>741</v>
      </c>
      <c r="L17" s="33">
        <v>477</v>
      </c>
      <c r="M17" s="31">
        <f t="shared" si="2"/>
        <v>64.372469635627525</v>
      </c>
      <c r="N17" s="33">
        <v>477</v>
      </c>
      <c r="O17" s="31">
        <f t="shared" si="3"/>
        <v>64.372469635627525</v>
      </c>
      <c r="P17" s="33">
        <v>462</v>
      </c>
      <c r="Q17" s="31">
        <f t="shared" si="4"/>
        <v>62.348178137651821</v>
      </c>
      <c r="R17" s="33">
        <v>477</v>
      </c>
      <c r="S17" s="31">
        <f t="shared" si="5"/>
        <v>64.372469635627525</v>
      </c>
      <c r="T17" s="2"/>
      <c r="U17" s="2"/>
      <c r="V17" s="2"/>
      <c r="W17" s="2"/>
      <c r="X17" s="2"/>
      <c r="Y17" s="2"/>
      <c r="Z17" s="2"/>
    </row>
    <row r="18" spans="1:26" ht="20.25" customHeight="1">
      <c r="A18" s="27">
        <v>8</v>
      </c>
      <c r="B18" s="28"/>
      <c r="C18" s="28" t="str">
        <f>'[1]9. Ketersediaan Obat'!C16</f>
        <v>Bondrang</v>
      </c>
      <c r="D18" s="34">
        <v>105</v>
      </c>
      <c r="E18" s="30">
        <v>84</v>
      </c>
      <c r="F18" s="31">
        <f t="shared" si="6"/>
        <v>80</v>
      </c>
      <c r="G18" s="30">
        <v>74</v>
      </c>
      <c r="H18" s="31">
        <f t="shared" si="0"/>
        <v>70.476190476190482</v>
      </c>
      <c r="I18" s="32">
        <v>63</v>
      </c>
      <c r="J18" s="31">
        <f t="shared" si="1"/>
        <v>60</v>
      </c>
      <c r="K18" s="34">
        <v>105</v>
      </c>
      <c r="L18" s="33">
        <v>69</v>
      </c>
      <c r="M18" s="31">
        <f t="shared" si="2"/>
        <v>65.714285714285708</v>
      </c>
      <c r="N18" s="33">
        <v>69</v>
      </c>
      <c r="O18" s="31">
        <f t="shared" si="3"/>
        <v>65.714285714285708</v>
      </c>
      <c r="P18" s="33">
        <v>69</v>
      </c>
      <c r="Q18" s="31">
        <f t="shared" si="4"/>
        <v>65.714285714285708</v>
      </c>
      <c r="R18" s="33">
        <v>69</v>
      </c>
      <c r="S18" s="31">
        <f t="shared" si="5"/>
        <v>65.714285714285708</v>
      </c>
      <c r="T18" s="2"/>
      <c r="U18" s="2"/>
      <c r="V18" s="2"/>
      <c r="W18" s="2"/>
      <c r="X18" s="2"/>
      <c r="Y18" s="2"/>
      <c r="Z18" s="2"/>
    </row>
    <row r="19" spans="1:26" ht="20.25" customHeight="1">
      <c r="A19" s="27">
        <v>9</v>
      </c>
      <c r="B19" s="28" t="str">
        <f>'[1]9. Ketersediaan Obat'!B17</f>
        <v>Sooko</v>
      </c>
      <c r="C19" s="28" t="str">
        <f>'[1]9. Ketersediaan Obat'!C17</f>
        <v>Sooko</v>
      </c>
      <c r="D19" s="34">
        <v>277</v>
      </c>
      <c r="E19" s="30">
        <v>229</v>
      </c>
      <c r="F19" s="31">
        <f t="shared" si="6"/>
        <v>82.671480144404327</v>
      </c>
      <c r="G19" s="30">
        <v>208</v>
      </c>
      <c r="H19" s="31">
        <f t="shared" si="0"/>
        <v>75.362318840579718</v>
      </c>
      <c r="I19" s="32">
        <v>190</v>
      </c>
      <c r="J19" s="31">
        <f t="shared" si="1"/>
        <v>68.840579710144922</v>
      </c>
      <c r="K19" s="34">
        <v>276</v>
      </c>
      <c r="L19" s="33">
        <v>201</v>
      </c>
      <c r="M19" s="31">
        <f t="shared" si="2"/>
        <v>72.826086956521735</v>
      </c>
      <c r="N19" s="33">
        <v>201</v>
      </c>
      <c r="O19" s="31">
        <f t="shared" si="3"/>
        <v>72.826086956521735</v>
      </c>
      <c r="P19" s="33">
        <v>200</v>
      </c>
      <c r="Q19" s="31">
        <f t="shared" si="4"/>
        <v>72.463768115942031</v>
      </c>
      <c r="R19" s="33">
        <v>201</v>
      </c>
      <c r="S19" s="31">
        <f t="shared" si="5"/>
        <v>72.826086956521735</v>
      </c>
      <c r="T19" s="2"/>
      <c r="U19" s="2"/>
      <c r="V19" s="2"/>
      <c r="W19" s="2"/>
      <c r="X19" s="2"/>
      <c r="Y19" s="2"/>
      <c r="Z19" s="2"/>
    </row>
    <row r="20" spans="1:26" ht="20.25" customHeight="1">
      <c r="A20" s="27">
        <v>10</v>
      </c>
      <c r="B20" s="28" t="str">
        <f>'[1]9. Ketersediaan Obat'!B18</f>
        <v>Pudak</v>
      </c>
      <c r="C20" s="28" t="str">
        <f>'[1]9. Ketersediaan Obat'!C18</f>
        <v>Pudak</v>
      </c>
      <c r="D20" s="34">
        <v>152</v>
      </c>
      <c r="E20" s="30">
        <v>111</v>
      </c>
      <c r="F20" s="31">
        <f t="shared" si="6"/>
        <v>73.026315789473685</v>
      </c>
      <c r="G20" s="30">
        <v>92</v>
      </c>
      <c r="H20" s="31">
        <f t="shared" si="0"/>
        <v>60.526315789473685</v>
      </c>
      <c r="I20" s="32">
        <v>81</v>
      </c>
      <c r="J20" s="31">
        <f t="shared" si="1"/>
        <v>53.289473684210535</v>
      </c>
      <c r="K20" s="34">
        <v>152</v>
      </c>
      <c r="L20" s="33">
        <v>89</v>
      </c>
      <c r="M20" s="31">
        <f t="shared" si="2"/>
        <v>58.55263157894737</v>
      </c>
      <c r="N20" s="33">
        <v>91</v>
      </c>
      <c r="O20" s="31">
        <f t="shared" si="3"/>
        <v>59.868421052631582</v>
      </c>
      <c r="P20" s="33">
        <v>100</v>
      </c>
      <c r="Q20" s="31">
        <f t="shared" si="4"/>
        <v>65.789473684210535</v>
      </c>
      <c r="R20" s="33">
        <v>91</v>
      </c>
      <c r="S20" s="31">
        <f t="shared" si="5"/>
        <v>59.868421052631582</v>
      </c>
      <c r="T20" s="2"/>
      <c r="U20" s="2"/>
      <c r="V20" s="2"/>
      <c r="W20" s="2"/>
      <c r="X20" s="2"/>
      <c r="Y20" s="2"/>
      <c r="Z20" s="2"/>
    </row>
    <row r="21" spans="1:26" ht="20.25" customHeight="1">
      <c r="A21" s="27">
        <v>11</v>
      </c>
      <c r="B21" s="28" t="str">
        <f>'[1]9. Ketersediaan Obat'!B19</f>
        <v>Pulung</v>
      </c>
      <c r="C21" s="28" t="str">
        <f>'[1]9. Ketersediaan Obat'!C19</f>
        <v>Pulung</v>
      </c>
      <c r="D21" s="34">
        <v>460</v>
      </c>
      <c r="E21" s="30">
        <v>283</v>
      </c>
      <c r="F21" s="31">
        <f t="shared" si="6"/>
        <v>61.521739130434781</v>
      </c>
      <c r="G21" s="30">
        <v>278</v>
      </c>
      <c r="H21" s="31">
        <f t="shared" si="0"/>
        <v>60.698689956331876</v>
      </c>
      <c r="I21" s="32">
        <v>268</v>
      </c>
      <c r="J21" s="31">
        <f t="shared" si="1"/>
        <v>58.515283842794766</v>
      </c>
      <c r="K21" s="34">
        <v>458</v>
      </c>
      <c r="L21" s="33">
        <v>271</v>
      </c>
      <c r="M21" s="31">
        <f t="shared" si="2"/>
        <v>59.170305676855897</v>
      </c>
      <c r="N21" s="33">
        <v>271</v>
      </c>
      <c r="O21" s="31">
        <f t="shared" si="3"/>
        <v>59.170305676855897</v>
      </c>
      <c r="P21" s="33">
        <v>278</v>
      </c>
      <c r="Q21" s="31">
        <f t="shared" si="4"/>
        <v>60.698689956331876</v>
      </c>
      <c r="R21" s="33">
        <v>271</v>
      </c>
      <c r="S21" s="31">
        <f t="shared" si="5"/>
        <v>59.170305676855897</v>
      </c>
      <c r="T21" s="2"/>
      <c r="U21" s="2"/>
      <c r="V21" s="2"/>
      <c r="W21" s="2"/>
      <c r="X21" s="2"/>
      <c r="Y21" s="2"/>
      <c r="Z21" s="2"/>
    </row>
    <row r="22" spans="1:26" ht="20.25" customHeight="1">
      <c r="A22" s="27">
        <v>12</v>
      </c>
      <c r="B22" s="28"/>
      <c r="C22" s="28" t="str">
        <f>'[1]9. Ketersediaan Obat'!C20</f>
        <v>Kesugihan</v>
      </c>
      <c r="D22" s="34">
        <v>236</v>
      </c>
      <c r="E22" s="30">
        <v>147</v>
      </c>
      <c r="F22" s="31">
        <f t="shared" si="6"/>
        <v>62.288135593220339</v>
      </c>
      <c r="G22" s="30">
        <v>149</v>
      </c>
      <c r="H22" s="31">
        <f t="shared" si="0"/>
        <v>63.404255319148938</v>
      </c>
      <c r="I22" s="32">
        <v>148</v>
      </c>
      <c r="J22" s="31">
        <f t="shared" si="1"/>
        <v>62.978723404255319</v>
      </c>
      <c r="K22" s="34">
        <v>235</v>
      </c>
      <c r="L22" s="33">
        <v>155</v>
      </c>
      <c r="M22" s="31">
        <f t="shared" si="2"/>
        <v>65.957446808510639</v>
      </c>
      <c r="N22" s="33">
        <v>156</v>
      </c>
      <c r="O22" s="31">
        <f t="shared" si="3"/>
        <v>66.38297872340425</v>
      </c>
      <c r="P22" s="33">
        <v>170</v>
      </c>
      <c r="Q22" s="31">
        <f t="shared" si="4"/>
        <v>72.340425531914903</v>
      </c>
      <c r="R22" s="33">
        <v>156</v>
      </c>
      <c r="S22" s="31">
        <f t="shared" si="5"/>
        <v>66.38297872340425</v>
      </c>
      <c r="T22" s="2"/>
      <c r="U22" s="2"/>
      <c r="V22" s="2"/>
      <c r="W22" s="2"/>
      <c r="X22" s="2"/>
      <c r="Y22" s="2"/>
      <c r="Z22" s="2"/>
    </row>
    <row r="23" spans="1:26" ht="20.25" customHeight="1">
      <c r="A23" s="27">
        <v>13</v>
      </c>
      <c r="B23" s="28" t="str">
        <f>'[1]9. Ketersediaan Obat'!B21</f>
        <v>Mlarak</v>
      </c>
      <c r="C23" s="28" t="str">
        <f>'[1]9. Ketersediaan Obat'!C21</f>
        <v>Mlarak</v>
      </c>
      <c r="D23" s="34">
        <v>510</v>
      </c>
      <c r="E23" s="30">
        <v>351</v>
      </c>
      <c r="F23" s="31">
        <f t="shared" si="6"/>
        <v>68.82352941176471</v>
      </c>
      <c r="G23" s="30">
        <v>315</v>
      </c>
      <c r="H23" s="31">
        <f t="shared" si="0"/>
        <v>62.00787401574803</v>
      </c>
      <c r="I23" s="32">
        <v>300</v>
      </c>
      <c r="J23" s="31">
        <f t="shared" si="1"/>
        <v>59.055118110236215</v>
      </c>
      <c r="K23" s="34">
        <v>508</v>
      </c>
      <c r="L23" s="33">
        <v>289</v>
      </c>
      <c r="M23" s="31">
        <f t="shared" si="2"/>
        <v>56.889763779527556</v>
      </c>
      <c r="N23" s="33">
        <v>290</v>
      </c>
      <c r="O23" s="31">
        <f t="shared" si="3"/>
        <v>57.086614173228348</v>
      </c>
      <c r="P23" s="33">
        <v>284</v>
      </c>
      <c r="Q23" s="31">
        <f t="shared" si="4"/>
        <v>55.905511811023622</v>
      </c>
      <c r="R23" s="33">
        <v>290</v>
      </c>
      <c r="S23" s="31">
        <f t="shared" si="5"/>
        <v>57.086614173228348</v>
      </c>
      <c r="T23" s="2"/>
      <c r="U23" s="2"/>
      <c r="V23" s="2"/>
      <c r="W23" s="2"/>
      <c r="X23" s="2"/>
      <c r="Y23" s="2"/>
      <c r="Z23" s="2"/>
    </row>
    <row r="24" spans="1:26" ht="20.25" customHeight="1">
      <c r="A24" s="27">
        <v>14</v>
      </c>
      <c r="B24" s="28" t="str">
        <f>'[1]9. Ketersediaan Obat'!B22</f>
        <v>Siman</v>
      </c>
      <c r="C24" s="28" t="str">
        <f>'[1]9. Ketersediaan Obat'!C22</f>
        <v>Siman</v>
      </c>
      <c r="D24" s="34">
        <v>347</v>
      </c>
      <c r="E24" s="30">
        <v>228</v>
      </c>
      <c r="F24" s="31">
        <f t="shared" si="6"/>
        <v>65.706051873198845</v>
      </c>
      <c r="G24" s="30">
        <v>231</v>
      </c>
      <c r="H24" s="31">
        <f t="shared" si="0"/>
        <v>66.763005780346816</v>
      </c>
      <c r="I24" s="32">
        <v>208</v>
      </c>
      <c r="J24" s="31">
        <f t="shared" si="1"/>
        <v>60.115606936416185</v>
      </c>
      <c r="K24" s="34">
        <v>346</v>
      </c>
      <c r="L24" s="33">
        <v>249</v>
      </c>
      <c r="M24" s="31">
        <f t="shared" si="2"/>
        <v>71.965317919075147</v>
      </c>
      <c r="N24" s="33">
        <v>249</v>
      </c>
      <c r="O24" s="31">
        <f t="shared" si="3"/>
        <v>71.965317919075147</v>
      </c>
      <c r="P24" s="33">
        <v>244</v>
      </c>
      <c r="Q24" s="31">
        <f t="shared" si="4"/>
        <v>70.520231213872833</v>
      </c>
      <c r="R24" s="33">
        <v>249</v>
      </c>
      <c r="S24" s="31">
        <f t="shared" si="5"/>
        <v>71.965317919075147</v>
      </c>
      <c r="T24" s="2"/>
      <c r="U24" s="2"/>
      <c r="V24" s="2"/>
      <c r="W24" s="2"/>
      <c r="X24" s="2"/>
      <c r="Y24" s="2"/>
      <c r="Z24" s="2"/>
    </row>
    <row r="25" spans="1:26" ht="20.25" customHeight="1">
      <c r="A25" s="27">
        <v>15</v>
      </c>
      <c r="B25" s="28"/>
      <c r="C25" s="28" t="str">
        <f>'[1]9. Ketersediaan Obat'!C23</f>
        <v>Ronowijayan</v>
      </c>
      <c r="D25" s="34">
        <v>278</v>
      </c>
      <c r="E25" s="30">
        <v>166</v>
      </c>
      <c r="F25" s="31">
        <f t="shared" si="6"/>
        <v>59.712230215827333</v>
      </c>
      <c r="G25" s="30">
        <v>193</v>
      </c>
      <c r="H25" s="31">
        <f t="shared" si="0"/>
        <v>69.675090252707577</v>
      </c>
      <c r="I25" s="32">
        <v>183</v>
      </c>
      <c r="J25" s="31">
        <f t="shared" si="1"/>
        <v>66.064981949458485</v>
      </c>
      <c r="K25" s="34">
        <v>277</v>
      </c>
      <c r="L25" s="33">
        <v>203</v>
      </c>
      <c r="M25" s="31">
        <f t="shared" si="2"/>
        <v>73.285198555956683</v>
      </c>
      <c r="N25" s="33">
        <v>203</v>
      </c>
      <c r="O25" s="31">
        <f t="shared" si="3"/>
        <v>73.285198555956683</v>
      </c>
      <c r="P25" s="33">
        <v>202</v>
      </c>
      <c r="Q25" s="31">
        <f t="shared" si="4"/>
        <v>72.924187725631768</v>
      </c>
      <c r="R25" s="33">
        <v>203</v>
      </c>
      <c r="S25" s="31">
        <f t="shared" si="5"/>
        <v>73.285198555956683</v>
      </c>
      <c r="T25" s="2"/>
      <c r="U25" s="2"/>
      <c r="V25" s="2"/>
      <c r="W25" s="2"/>
      <c r="X25" s="2"/>
      <c r="Y25" s="2"/>
      <c r="Z25" s="2"/>
    </row>
    <row r="26" spans="1:26" ht="20.25" customHeight="1">
      <c r="A26" s="27">
        <v>16</v>
      </c>
      <c r="B26" s="28" t="str">
        <f>'[1]9. Ketersediaan Obat'!B24</f>
        <v>Jetis</v>
      </c>
      <c r="C26" s="28" t="str">
        <f>'[1]9. Ketersediaan Obat'!C24</f>
        <v>Jetis</v>
      </c>
      <c r="D26" s="34">
        <v>423</v>
      </c>
      <c r="E26" s="30">
        <v>247</v>
      </c>
      <c r="F26" s="31">
        <f t="shared" si="6"/>
        <v>58.392434988179666</v>
      </c>
      <c r="G26" s="30">
        <v>271</v>
      </c>
      <c r="H26" s="31">
        <f t="shared" si="0"/>
        <v>64.218009478672982</v>
      </c>
      <c r="I26" s="32">
        <v>247</v>
      </c>
      <c r="J26" s="31">
        <f t="shared" si="1"/>
        <v>58.530805687203788</v>
      </c>
      <c r="K26" s="34">
        <v>422</v>
      </c>
      <c r="L26" s="33">
        <v>282</v>
      </c>
      <c r="M26" s="31">
        <f t="shared" si="2"/>
        <v>66.824644549763036</v>
      </c>
      <c r="N26" s="33">
        <v>280</v>
      </c>
      <c r="O26" s="31">
        <f t="shared" si="3"/>
        <v>66.350710900473928</v>
      </c>
      <c r="P26" s="33">
        <v>260</v>
      </c>
      <c r="Q26" s="31">
        <f t="shared" si="4"/>
        <v>61.611374407582943</v>
      </c>
      <c r="R26" s="33">
        <v>280</v>
      </c>
      <c r="S26" s="31">
        <f t="shared" si="5"/>
        <v>66.350710900473928</v>
      </c>
      <c r="T26" s="2"/>
      <c r="U26" s="2"/>
      <c r="V26" s="2"/>
      <c r="W26" s="2"/>
      <c r="X26" s="2"/>
      <c r="Y26" s="2"/>
      <c r="Z26" s="2"/>
    </row>
    <row r="27" spans="1:26" ht="20.25" customHeight="1">
      <c r="A27" s="27">
        <v>17</v>
      </c>
      <c r="B27" s="28" t="str">
        <f>'[1]9. Ketersediaan Obat'!B25</f>
        <v>Balong</v>
      </c>
      <c r="C27" s="28" t="str">
        <f>'[1]9. Ketersediaan Obat'!C25</f>
        <v>Balong</v>
      </c>
      <c r="D27" s="34">
        <v>593</v>
      </c>
      <c r="E27" s="30">
        <v>369</v>
      </c>
      <c r="F27" s="31">
        <f t="shared" si="6"/>
        <v>62.22596964586846</v>
      </c>
      <c r="G27" s="30">
        <v>357</v>
      </c>
      <c r="H27" s="31">
        <f t="shared" si="0"/>
        <v>60.406091370558379</v>
      </c>
      <c r="I27" s="32">
        <v>358</v>
      </c>
      <c r="J27" s="31">
        <f t="shared" si="1"/>
        <v>60.575296108291035</v>
      </c>
      <c r="K27" s="34">
        <v>591</v>
      </c>
      <c r="L27" s="33">
        <v>394</v>
      </c>
      <c r="M27" s="31">
        <f t="shared" si="2"/>
        <v>66.666666666666657</v>
      </c>
      <c r="N27" s="33">
        <v>396</v>
      </c>
      <c r="O27" s="31">
        <f t="shared" si="3"/>
        <v>67.005076142131983</v>
      </c>
      <c r="P27" s="33">
        <v>381</v>
      </c>
      <c r="Q27" s="31">
        <f t="shared" si="4"/>
        <v>64.467005076142129</v>
      </c>
      <c r="R27" s="33">
        <v>396</v>
      </c>
      <c r="S27" s="31">
        <f t="shared" si="5"/>
        <v>67.005076142131983</v>
      </c>
      <c r="T27" s="2"/>
      <c r="U27" s="2"/>
      <c r="V27" s="2"/>
      <c r="W27" s="2"/>
      <c r="X27" s="2"/>
      <c r="Y27" s="2"/>
      <c r="Z27" s="2"/>
    </row>
    <row r="28" spans="1:26" ht="20.25" customHeight="1">
      <c r="A28" s="27">
        <v>18</v>
      </c>
      <c r="B28" s="28" t="str">
        <f>'[1]9. Ketersediaan Obat'!B26</f>
        <v>Kauman</v>
      </c>
      <c r="C28" s="28" t="str">
        <f>'[1]9. Ketersediaan Obat'!C26</f>
        <v>Kauman</v>
      </c>
      <c r="D28" s="34">
        <v>448</v>
      </c>
      <c r="E28" s="30">
        <v>316</v>
      </c>
      <c r="F28" s="31">
        <f t="shared" si="6"/>
        <v>70.535714285714292</v>
      </c>
      <c r="G28" s="30">
        <v>273</v>
      </c>
      <c r="H28" s="31">
        <f t="shared" si="0"/>
        <v>61.073825503355707</v>
      </c>
      <c r="I28" s="32">
        <v>250</v>
      </c>
      <c r="J28" s="31">
        <f t="shared" si="1"/>
        <v>55.928411633109619</v>
      </c>
      <c r="K28" s="34">
        <v>447</v>
      </c>
      <c r="L28" s="33">
        <v>284</v>
      </c>
      <c r="M28" s="31">
        <f t="shared" si="2"/>
        <v>63.534675615212535</v>
      </c>
      <c r="N28" s="33">
        <v>284</v>
      </c>
      <c r="O28" s="31">
        <f t="shared" si="3"/>
        <v>63.534675615212535</v>
      </c>
      <c r="P28" s="33">
        <v>284</v>
      </c>
      <c r="Q28" s="31">
        <f t="shared" si="4"/>
        <v>63.534675615212535</v>
      </c>
      <c r="R28" s="33">
        <v>284</v>
      </c>
      <c r="S28" s="31">
        <f t="shared" si="5"/>
        <v>63.534675615212535</v>
      </c>
      <c r="T28" s="2"/>
      <c r="U28" s="2"/>
      <c r="V28" s="2"/>
      <c r="W28" s="2"/>
      <c r="X28" s="2"/>
      <c r="Y28" s="2"/>
      <c r="Z28" s="2"/>
    </row>
    <row r="29" spans="1:26" ht="20.25" customHeight="1">
      <c r="A29" s="27">
        <v>19</v>
      </c>
      <c r="B29" s="28"/>
      <c r="C29" s="28" t="str">
        <f>'[1]9. Ketersediaan Obat'!C27</f>
        <v>Ngrandu</v>
      </c>
      <c r="D29" s="34">
        <v>142</v>
      </c>
      <c r="E29" s="30">
        <v>108</v>
      </c>
      <c r="F29" s="31">
        <f t="shared" si="6"/>
        <v>76.056338028169009</v>
      </c>
      <c r="G29" s="30">
        <v>110</v>
      </c>
      <c r="H29" s="31">
        <f t="shared" si="0"/>
        <v>77.464788732394368</v>
      </c>
      <c r="I29" s="32">
        <v>105</v>
      </c>
      <c r="J29" s="31">
        <f t="shared" si="1"/>
        <v>73.943661971830991</v>
      </c>
      <c r="K29" s="34">
        <v>142</v>
      </c>
      <c r="L29" s="33">
        <v>114</v>
      </c>
      <c r="M29" s="31">
        <f t="shared" si="2"/>
        <v>80.281690140845072</v>
      </c>
      <c r="N29" s="33">
        <v>115</v>
      </c>
      <c r="O29" s="31">
        <f t="shared" si="3"/>
        <v>80.985915492957744</v>
      </c>
      <c r="P29" s="33">
        <v>108</v>
      </c>
      <c r="Q29" s="31">
        <f t="shared" si="4"/>
        <v>76.056338028169009</v>
      </c>
      <c r="R29" s="33">
        <v>115</v>
      </c>
      <c r="S29" s="31">
        <f t="shared" si="5"/>
        <v>80.985915492957744</v>
      </c>
      <c r="T29" s="2"/>
      <c r="U29" s="2"/>
      <c r="V29" s="2"/>
      <c r="W29" s="2"/>
      <c r="X29" s="2"/>
      <c r="Y29" s="2"/>
      <c r="Z29" s="2"/>
    </row>
    <row r="30" spans="1:26" ht="20.25" customHeight="1">
      <c r="A30" s="27">
        <v>20</v>
      </c>
      <c r="B30" s="28" t="str">
        <f>'[1]9. Ketersediaan Obat'!B28</f>
        <v>Jambon</v>
      </c>
      <c r="C30" s="28" t="str">
        <f>'[1]9. Ketersediaan Obat'!C28</f>
        <v>Jambon</v>
      </c>
      <c r="D30" s="34">
        <v>639</v>
      </c>
      <c r="E30" s="30">
        <v>451</v>
      </c>
      <c r="F30" s="31">
        <f t="shared" si="6"/>
        <v>70.579029733959302</v>
      </c>
      <c r="G30" s="30">
        <v>407</v>
      </c>
      <c r="H30" s="31">
        <f t="shared" si="0"/>
        <v>63.9937106918239</v>
      </c>
      <c r="I30" s="32">
        <v>391</v>
      </c>
      <c r="J30" s="31">
        <f t="shared" si="1"/>
        <v>61.477987421383652</v>
      </c>
      <c r="K30" s="34">
        <v>636</v>
      </c>
      <c r="L30" s="33">
        <v>383</v>
      </c>
      <c r="M30" s="31">
        <f t="shared" si="2"/>
        <v>60.220125786163528</v>
      </c>
      <c r="N30" s="33">
        <v>383</v>
      </c>
      <c r="O30" s="31">
        <f t="shared" si="3"/>
        <v>60.220125786163528</v>
      </c>
      <c r="P30" s="33">
        <v>383</v>
      </c>
      <c r="Q30" s="31">
        <f t="shared" si="4"/>
        <v>60.220125786163528</v>
      </c>
      <c r="R30" s="33">
        <v>383</v>
      </c>
      <c r="S30" s="31">
        <f t="shared" si="5"/>
        <v>60.220125786163528</v>
      </c>
      <c r="T30" s="2"/>
      <c r="U30" s="2"/>
      <c r="V30" s="2"/>
      <c r="W30" s="2"/>
      <c r="X30" s="2"/>
      <c r="Y30" s="2"/>
      <c r="Z30" s="2"/>
    </row>
    <row r="31" spans="1:26" ht="20.25" customHeight="1">
      <c r="A31" s="27">
        <v>21</v>
      </c>
      <c r="B31" s="28" t="str">
        <f>'[1]9. Ketersediaan Obat'!B29</f>
        <v>Badegan</v>
      </c>
      <c r="C31" s="28" t="str">
        <f>'[1]9. Ketersediaan Obat'!C29</f>
        <v>Badegan</v>
      </c>
      <c r="D31" s="34">
        <v>488</v>
      </c>
      <c r="E31" s="30">
        <v>314</v>
      </c>
      <c r="F31" s="31">
        <f t="shared" si="6"/>
        <v>64.344262295081961</v>
      </c>
      <c r="G31" s="30">
        <v>287</v>
      </c>
      <c r="H31" s="31">
        <f t="shared" si="0"/>
        <v>59.053497942386834</v>
      </c>
      <c r="I31" s="32">
        <v>259</v>
      </c>
      <c r="J31" s="31">
        <f t="shared" si="1"/>
        <v>53.292181069958843</v>
      </c>
      <c r="K31" s="34">
        <v>486</v>
      </c>
      <c r="L31" s="33">
        <v>287</v>
      </c>
      <c r="M31" s="31">
        <f t="shared" si="2"/>
        <v>59.053497942386834</v>
      </c>
      <c r="N31" s="33">
        <v>287</v>
      </c>
      <c r="O31" s="31">
        <f t="shared" si="3"/>
        <v>59.053497942386834</v>
      </c>
      <c r="P31" s="33">
        <v>292</v>
      </c>
      <c r="Q31" s="31">
        <f t="shared" si="4"/>
        <v>60.082304526748977</v>
      </c>
      <c r="R31" s="33">
        <v>287</v>
      </c>
      <c r="S31" s="31">
        <f t="shared" si="5"/>
        <v>59.053497942386834</v>
      </c>
      <c r="T31" s="2"/>
      <c r="U31" s="2"/>
      <c r="V31" s="2"/>
      <c r="W31" s="2"/>
      <c r="X31" s="2"/>
      <c r="Y31" s="2"/>
      <c r="Z31" s="2"/>
    </row>
    <row r="32" spans="1:26" ht="20.25" customHeight="1">
      <c r="A32" s="27">
        <v>22</v>
      </c>
      <c r="B32" s="28" t="str">
        <f>'[1]9. Ketersediaan Obat'!B30</f>
        <v>Sampung</v>
      </c>
      <c r="C32" s="28" t="str">
        <f>'[1]9. Ketersediaan Obat'!C30</f>
        <v>Sampung</v>
      </c>
      <c r="D32" s="34">
        <v>362</v>
      </c>
      <c r="E32" s="30">
        <v>260</v>
      </c>
      <c r="F32" s="31">
        <f t="shared" si="6"/>
        <v>71.823204419889507</v>
      </c>
      <c r="G32" s="30">
        <v>241</v>
      </c>
      <c r="H32" s="31">
        <f t="shared" si="0"/>
        <v>66.944444444444443</v>
      </c>
      <c r="I32" s="32">
        <v>229</v>
      </c>
      <c r="J32" s="31">
        <f t="shared" si="1"/>
        <v>63.611111111111107</v>
      </c>
      <c r="K32" s="34">
        <v>360</v>
      </c>
      <c r="L32" s="33">
        <v>232</v>
      </c>
      <c r="M32" s="31">
        <f t="shared" si="2"/>
        <v>64.444444444444443</v>
      </c>
      <c r="N32" s="33">
        <v>232</v>
      </c>
      <c r="O32" s="31">
        <f t="shared" si="3"/>
        <v>64.444444444444443</v>
      </c>
      <c r="P32" s="33">
        <v>227</v>
      </c>
      <c r="Q32" s="31">
        <f t="shared" si="4"/>
        <v>63.055555555555557</v>
      </c>
      <c r="R32" s="33">
        <v>232</v>
      </c>
      <c r="S32" s="31">
        <f t="shared" si="5"/>
        <v>64.444444444444443</v>
      </c>
      <c r="T32" s="2"/>
      <c r="U32" s="2"/>
      <c r="V32" s="2"/>
      <c r="W32" s="2"/>
      <c r="X32" s="2"/>
      <c r="Y32" s="2"/>
      <c r="Z32" s="2"/>
    </row>
    <row r="33" spans="1:26" ht="20.25" customHeight="1">
      <c r="A33" s="27">
        <v>23</v>
      </c>
      <c r="B33" s="28"/>
      <c r="C33" s="28" t="str">
        <f>'[1]9. Ketersediaan Obat'!C31</f>
        <v>Kunti</v>
      </c>
      <c r="D33" s="34">
        <v>176</v>
      </c>
      <c r="E33" s="30">
        <v>123</v>
      </c>
      <c r="F33" s="31">
        <f t="shared" si="6"/>
        <v>69.88636363636364</v>
      </c>
      <c r="G33" s="30">
        <v>111</v>
      </c>
      <c r="H33" s="31">
        <f t="shared" si="0"/>
        <v>63.428571428571423</v>
      </c>
      <c r="I33" s="32">
        <v>113</v>
      </c>
      <c r="J33" s="31">
        <f t="shared" si="1"/>
        <v>64.571428571428569</v>
      </c>
      <c r="K33" s="34">
        <v>175</v>
      </c>
      <c r="L33" s="33">
        <v>132</v>
      </c>
      <c r="M33" s="31">
        <f t="shared" si="2"/>
        <v>75.428571428571431</v>
      </c>
      <c r="N33" s="33">
        <v>132</v>
      </c>
      <c r="O33" s="31">
        <f t="shared" si="3"/>
        <v>75.428571428571431</v>
      </c>
      <c r="P33" s="33">
        <v>134</v>
      </c>
      <c r="Q33" s="31">
        <f t="shared" si="4"/>
        <v>76.571428571428569</v>
      </c>
      <c r="R33" s="33">
        <v>132</v>
      </c>
      <c r="S33" s="31">
        <f t="shared" si="5"/>
        <v>75.428571428571431</v>
      </c>
      <c r="T33" s="2"/>
      <c r="U33" s="2"/>
      <c r="V33" s="2"/>
      <c r="W33" s="2"/>
      <c r="X33" s="2"/>
      <c r="Y33" s="2"/>
      <c r="Z33" s="2"/>
    </row>
    <row r="34" spans="1:26" ht="20.25" customHeight="1">
      <c r="A34" s="27">
        <v>24</v>
      </c>
      <c r="B34" s="28" t="str">
        <f>'[1]9. Ketersediaan Obat'!B32</f>
        <v>Sukorejo</v>
      </c>
      <c r="C34" s="28" t="str">
        <f>'[1]9. Ketersediaan Obat'!C32</f>
        <v>Sukorejo</v>
      </c>
      <c r="D34" s="34">
        <v>740</v>
      </c>
      <c r="E34" s="30">
        <v>485</v>
      </c>
      <c r="F34" s="31">
        <f t="shared" si="6"/>
        <v>65.540540540540533</v>
      </c>
      <c r="G34" s="30">
        <v>468</v>
      </c>
      <c r="H34" s="31">
        <f t="shared" si="0"/>
        <v>63.500678426051557</v>
      </c>
      <c r="I34" s="32">
        <v>457</v>
      </c>
      <c r="J34" s="31">
        <f t="shared" si="1"/>
        <v>62.008141112618716</v>
      </c>
      <c r="K34" s="34">
        <v>737</v>
      </c>
      <c r="L34" s="33">
        <v>471</v>
      </c>
      <c r="M34" s="31">
        <f t="shared" si="2"/>
        <v>63.907734056987785</v>
      </c>
      <c r="N34" s="33">
        <v>471</v>
      </c>
      <c r="O34" s="31">
        <f t="shared" si="3"/>
        <v>63.907734056987785</v>
      </c>
      <c r="P34" s="33">
        <v>468</v>
      </c>
      <c r="Q34" s="31">
        <f t="shared" si="4"/>
        <v>63.500678426051557</v>
      </c>
      <c r="R34" s="33">
        <v>471</v>
      </c>
      <c r="S34" s="31">
        <f t="shared" si="5"/>
        <v>63.907734056987785</v>
      </c>
      <c r="T34" s="2"/>
      <c r="U34" s="2"/>
      <c r="V34" s="2"/>
      <c r="W34" s="2"/>
      <c r="X34" s="2"/>
      <c r="Y34" s="2"/>
      <c r="Z34" s="2"/>
    </row>
    <row r="35" spans="1:26" ht="20.25" customHeight="1">
      <c r="A35" s="27">
        <v>25</v>
      </c>
      <c r="B35" s="28" t="str">
        <f>'[1]9. Ketersediaan Obat'!B33</f>
        <v>Ponorogo</v>
      </c>
      <c r="C35" s="28" t="str">
        <f>'[1]9. Ketersediaan Obat'!C33</f>
        <v>Po. Utara</v>
      </c>
      <c r="D35" s="34">
        <v>521</v>
      </c>
      <c r="E35" s="30">
        <v>412</v>
      </c>
      <c r="F35" s="31">
        <f t="shared" si="6"/>
        <v>79.078694817658345</v>
      </c>
      <c r="G35" s="30">
        <v>339</v>
      </c>
      <c r="H35" s="31">
        <f t="shared" si="0"/>
        <v>65.192307692307693</v>
      </c>
      <c r="I35" s="32">
        <v>280</v>
      </c>
      <c r="J35" s="31">
        <f t="shared" si="1"/>
        <v>53.846153846153847</v>
      </c>
      <c r="K35" s="34">
        <v>520</v>
      </c>
      <c r="L35" s="33">
        <v>349</v>
      </c>
      <c r="M35" s="31">
        <f t="shared" si="2"/>
        <v>67.115384615384613</v>
      </c>
      <c r="N35" s="33">
        <v>349</v>
      </c>
      <c r="O35" s="31">
        <f t="shared" si="3"/>
        <v>67.115384615384613</v>
      </c>
      <c r="P35" s="33">
        <v>341</v>
      </c>
      <c r="Q35" s="31">
        <f t="shared" si="4"/>
        <v>65.57692307692308</v>
      </c>
      <c r="R35" s="33">
        <v>349</v>
      </c>
      <c r="S35" s="31">
        <f t="shared" si="5"/>
        <v>67.115384615384613</v>
      </c>
      <c r="T35" s="2"/>
      <c r="U35" s="2"/>
      <c r="V35" s="2"/>
      <c r="W35" s="2"/>
      <c r="X35" s="2"/>
      <c r="Y35" s="2"/>
      <c r="Z35" s="2"/>
    </row>
    <row r="36" spans="1:26" ht="20.25" customHeight="1">
      <c r="A36" s="27">
        <v>26</v>
      </c>
      <c r="B36" s="28"/>
      <c r="C36" s="28" t="str">
        <f>'[1]9. Ketersediaan Obat'!C34</f>
        <v>Po. Selatan</v>
      </c>
      <c r="D36" s="34">
        <v>470</v>
      </c>
      <c r="E36" s="30">
        <v>353</v>
      </c>
      <c r="F36" s="31">
        <f t="shared" si="6"/>
        <v>75.106382978723403</v>
      </c>
      <c r="G36" s="30">
        <v>295</v>
      </c>
      <c r="H36" s="31">
        <f t="shared" si="0"/>
        <v>63.034188034188034</v>
      </c>
      <c r="I36" s="32">
        <v>287</v>
      </c>
      <c r="J36" s="31">
        <f t="shared" si="1"/>
        <v>61.324786324786331</v>
      </c>
      <c r="K36" s="34">
        <v>468</v>
      </c>
      <c r="L36" s="33">
        <v>286</v>
      </c>
      <c r="M36" s="31">
        <f t="shared" si="2"/>
        <v>61.111111111111114</v>
      </c>
      <c r="N36" s="33">
        <v>287</v>
      </c>
      <c r="O36" s="31">
        <f t="shared" si="3"/>
        <v>61.324786324786331</v>
      </c>
      <c r="P36" s="33">
        <v>292</v>
      </c>
      <c r="Q36" s="31">
        <f t="shared" si="4"/>
        <v>62.393162393162392</v>
      </c>
      <c r="R36" s="33">
        <v>287</v>
      </c>
      <c r="S36" s="31">
        <f t="shared" si="5"/>
        <v>61.324786324786331</v>
      </c>
      <c r="T36" s="2"/>
      <c r="U36" s="2"/>
      <c r="V36" s="2"/>
      <c r="W36" s="2"/>
      <c r="X36" s="2"/>
      <c r="Y36" s="2"/>
      <c r="Z36" s="2"/>
    </row>
    <row r="37" spans="1:26" ht="20.25" customHeight="1">
      <c r="A37" s="27">
        <v>27</v>
      </c>
      <c r="B37" s="28" t="str">
        <f>'[1]9. Ketersediaan Obat'!B35</f>
        <v>Babadan</v>
      </c>
      <c r="C37" s="28" t="str">
        <f>'[1]9. Ketersediaan Obat'!C35</f>
        <v>Babadan</v>
      </c>
      <c r="D37" s="34">
        <v>511</v>
      </c>
      <c r="E37" s="30">
        <v>291</v>
      </c>
      <c r="F37" s="31">
        <f t="shared" si="6"/>
        <v>56.947162426614483</v>
      </c>
      <c r="G37" s="30">
        <v>307</v>
      </c>
      <c r="H37" s="31">
        <f t="shared" si="0"/>
        <v>60.314341846758346</v>
      </c>
      <c r="I37" s="32">
        <v>284</v>
      </c>
      <c r="J37" s="31">
        <f t="shared" si="1"/>
        <v>55.79567779960707</v>
      </c>
      <c r="K37" s="34">
        <v>509</v>
      </c>
      <c r="L37" s="33">
        <v>287</v>
      </c>
      <c r="M37" s="31">
        <f t="shared" si="2"/>
        <v>56.385068762278976</v>
      </c>
      <c r="N37" s="33">
        <v>290</v>
      </c>
      <c r="O37" s="31">
        <f t="shared" si="3"/>
        <v>56.97445972495089</v>
      </c>
      <c r="P37" s="33">
        <v>287</v>
      </c>
      <c r="Q37" s="31">
        <f t="shared" si="4"/>
        <v>56.385068762278976</v>
      </c>
      <c r="R37" s="33">
        <v>290</v>
      </c>
      <c r="S37" s="31">
        <f t="shared" si="5"/>
        <v>56.97445972495089</v>
      </c>
      <c r="T37" s="2"/>
      <c r="U37" s="2"/>
      <c r="V37" s="2"/>
      <c r="W37" s="2"/>
      <c r="X37" s="2"/>
      <c r="Y37" s="2"/>
      <c r="Z37" s="2"/>
    </row>
    <row r="38" spans="1:26" ht="20.25" customHeight="1">
      <c r="A38" s="27">
        <v>28</v>
      </c>
      <c r="B38" s="28"/>
      <c r="C38" s="28" t="str">
        <f>'[1]9. Ketersediaan Obat'!C36</f>
        <v>Sukosari</v>
      </c>
      <c r="D38" s="34">
        <v>384</v>
      </c>
      <c r="E38" s="30">
        <v>266</v>
      </c>
      <c r="F38" s="31">
        <f t="shared" si="6"/>
        <v>69.270833333333343</v>
      </c>
      <c r="G38" s="30">
        <v>241</v>
      </c>
      <c r="H38" s="31">
        <f t="shared" si="0"/>
        <v>63.089005235602095</v>
      </c>
      <c r="I38" s="32">
        <v>238</v>
      </c>
      <c r="J38" s="31">
        <f t="shared" si="1"/>
        <v>62.303664921465973</v>
      </c>
      <c r="K38" s="34">
        <v>382</v>
      </c>
      <c r="L38" s="33">
        <v>242</v>
      </c>
      <c r="M38" s="31">
        <f t="shared" si="2"/>
        <v>63.350785340314133</v>
      </c>
      <c r="N38" s="33">
        <v>245</v>
      </c>
      <c r="O38" s="31">
        <f t="shared" si="3"/>
        <v>64.136125654450254</v>
      </c>
      <c r="P38" s="33">
        <v>237</v>
      </c>
      <c r="Q38" s="31">
        <f t="shared" si="4"/>
        <v>62.041884816753921</v>
      </c>
      <c r="R38" s="33">
        <v>245</v>
      </c>
      <c r="S38" s="31">
        <f t="shared" si="5"/>
        <v>64.136125654450254</v>
      </c>
      <c r="T38" s="2"/>
      <c r="U38" s="2"/>
      <c r="V38" s="2"/>
      <c r="W38" s="2"/>
      <c r="X38" s="2"/>
      <c r="Y38" s="2"/>
      <c r="Z38" s="2"/>
    </row>
    <row r="39" spans="1:26" ht="20.25" customHeight="1">
      <c r="A39" s="27">
        <v>29</v>
      </c>
      <c r="B39" s="28" t="str">
        <f>'[1]9. Ketersediaan Obat'!B37</f>
        <v>Jenangan</v>
      </c>
      <c r="C39" s="28" t="str">
        <f>'[1]9. Ketersediaan Obat'!C37</f>
        <v>Jenangan</v>
      </c>
      <c r="D39" s="34">
        <v>480</v>
      </c>
      <c r="E39" s="30">
        <v>282</v>
      </c>
      <c r="F39" s="31">
        <f t="shared" si="6"/>
        <v>58.75</v>
      </c>
      <c r="G39" s="30">
        <v>291</v>
      </c>
      <c r="H39" s="31">
        <f t="shared" si="0"/>
        <v>60.751565762004176</v>
      </c>
      <c r="I39" s="32">
        <v>268</v>
      </c>
      <c r="J39" s="31">
        <f t="shared" si="1"/>
        <v>55.949895615866382</v>
      </c>
      <c r="K39" s="34">
        <v>479</v>
      </c>
      <c r="L39" s="33">
        <v>313</v>
      </c>
      <c r="M39" s="31">
        <f t="shared" si="2"/>
        <v>65.34446764091858</v>
      </c>
      <c r="N39" s="33">
        <v>315</v>
      </c>
      <c r="O39" s="31">
        <f t="shared" si="3"/>
        <v>65.762004175365334</v>
      </c>
      <c r="P39" s="33">
        <v>311</v>
      </c>
      <c r="Q39" s="31">
        <f t="shared" si="4"/>
        <v>64.926931106471812</v>
      </c>
      <c r="R39" s="33">
        <v>315</v>
      </c>
      <c r="S39" s="31">
        <f t="shared" si="5"/>
        <v>65.762004175365334</v>
      </c>
      <c r="T39" s="2"/>
      <c r="U39" s="2"/>
      <c r="V39" s="2"/>
      <c r="W39" s="2"/>
      <c r="X39" s="2"/>
      <c r="Y39" s="2"/>
      <c r="Z39" s="2"/>
    </row>
    <row r="40" spans="1:26" ht="20.25" customHeight="1">
      <c r="A40" s="27">
        <v>30</v>
      </c>
      <c r="B40" s="28"/>
      <c r="C40" s="28" t="str">
        <f>'[1]9. Ketersediaan Obat'!C38</f>
        <v>Setono</v>
      </c>
      <c r="D40" s="34">
        <v>339</v>
      </c>
      <c r="E40" s="30">
        <v>216</v>
      </c>
      <c r="F40" s="31">
        <f t="shared" si="6"/>
        <v>63.716814159292035</v>
      </c>
      <c r="G40" s="30">
        <v>201</v>
      </c>
      <c r="H40" s="31">
        <f t="shared" si="0"/>
        <v>59.64391691394659</v>
      </c>
      <c r="I40" s="32">
        <v>178</v>
      </c>
      <c r="J40" s="31">
        <f t="shared" si="1"/>
        <v>52.818991097922854</v>
      </c>
      <c r="K40" s="34">
        <v>337</v>
      </c>
      <c r="L40" s="33">
        <v>195</v>
      </c>
      <c r="M40" s="31">
        <f t="shared" si="2"/>
        <v>57.863501483679528</v>
      </c>
      <c r="N40" s="33">
        <v>195</v>
      </c>
      <c r="O40" s="31">
        <f t="shared" si="3"/>
        <v>57.863501483679528</v>
      </c>
      <c r="P40" s="33">
        <v>190</v>
      </c>
      <c r="Q40" s="31">
        <f t="shared" si="4"/>
        <v>56.379821958456979</v>
      </c>
      <c r="R40" s="33">
        <v>195</v>
      </c>
      <c r="S40" s="31">
        <f t="shared" si="5"/>
        <v>57.863501483679528</v>
      </c>
      <c r="T40" s="2"/>
      <c r="U40" s="2"/>
      <c r="V40" s="2"/>
      <c r="W40" s="2"/>
      <c r="X40" s="2"/>
      <c r="Y40" s="2"/>
      <c r="Z40" s="2"/>
    </row>
    <row r="41" spans="1:26" ht="20.25" customHeight="1">
      <c r="A41" s="27">
        <v>31</v>
      </c>
      <c r="B41" s="28" t="str">
        <f>'[1]9. Ketersediaan Obat'!B39</f>
        <v>Ngebel</v>
      </c>
      <c r="C41" s="28" t="str">
        <f>'[1]9. Ketersediaan Obat'!C39</f>
        <v>Ngebel</v>
      </c>
      <c r="D41" s="34">
        <v>232</v>
      </c>
      <c r="E41" s="30">
        <v>170</v>
      </c>
      <c r="F41" s="31">
        <f t="shared" si="6"/>
        <v>73.275862068965509</v>
      </c>
      <c r="G41" s="30">
        <v>146</v>
      </c>
      <c r="H41" s="31">
        <f t="shared" si="0"/>
        <v>63.203463203463208</v>
      </c>
      <c r="I41" s="32">
        <v>139</v>
      </c>
      <c r="J41" s="31">
        <f t="shared" si="1"/>
        <v>60.173160173160177</v>
      </c>
      <c r="K41" s="34">
        <v>231</v>
      </c>
      <c r="L41" s="33">
        <v>162</v>
      </c>
      <c r="M41" s="31">
        <f t="shared" si="2"/>
        <v>70.129870129870127</v>
      </c>
      <c r="N41" s="33">
        <v>162</v>
      </c>
      <c r="O41" s="31">
        <f t="shared" si="3"/>
        <v>70.129870129870127</v>
      </c>
      <c r="P41" s="33">
        <v>163</v>
      </c>
      <c r="Q41" s="31">
        <f t="shared" si="4"/>
        <v>70.562770562770567</v>
      </c>
      <c r="R41" s="33">
        <v>162</v>
      </c>
      <c r="S41" s="31">
        <f t="shared" si="5"/>
        <v>70.129870129870127</v>
      </c>
      <c r="T41" s="2"/>
      <c r="U41" s="2"/>
      <c r="V41" s="2"/>
      <c r="W41" s="2"/>
      <c r="X41" s="2"/>
      <c r="Y41" s="2"/>
      <c r="Z41" s="2"/>
    </row>
    <row r="42" spans="1:26" ht="19.5" customHeight="1">
      <c r="A42" s="35" t="s">
        <v>17</v>
      </c>
      <c r="B42" s="35"/>
      <c r="C42" s="35"/>
      <c r="D42" s="36">
        <f>SUM(D11:D41)</f>
        <v>12533</v>
      </c>
      <c r="E42" s="37">
        <f>SUM(E11:E41)</f>
        <v>8498</v>
      </c>
      <c r="F42" s="38">
        <f t="shared" si="6"/>
        <v>67.804994813691849</v>
      </c>
      <c r="G42" s="39">
        <f>SUM(G11:G41)</f>
        <v>8042</v>
      </c>
      <c r="H42" s="38">
        <f t="shared" si="0"/>
        <v>64.402979098262193</v>
      </c>
      <c r="I42" s="39">
        <f>SUM(I11:I41)</f>
        <v>7542</v>
      </c>
      <c r="J42" s="38">
        <f t="shared" si="1"/>
        <v>60.398814767358054</v>
      </c>
      <c r="K42" s="36">
        <f t="shared" ref="K42:L42" si="7">SUM(K11:K41)</f>
        <v>12487</v>
      </c>
      <c r="L42" s="39">
        <f t="shared" si="7"/>
        <v>8059</v>
      </c>
      <c r="M42" s="38">
        <f t="shared" si="2"/>
        <v>64.539120685512927</v>
      </c>
      <c r="N42" s="39">
        <f>SUM(N11:N41)</f>
        <v>8073</v>
      </c>
      <c r="O42" s="38">
        <f t="shared" si="3"/>
        <v>64.651237286778255</v>
      </c>
      <c r="P42" s="39">
        <f>SUM(P11:P41)</f>
        <v>7960</v>
      </c>
      <c r="Q42" s="38">
        <f t="shared" si="4"/>
        <v>63.74629614799391</v>
      </c>
      <c r="R42" s="39">
        <f>SUM(R11:R41)</f>
        <v>8073</v>
      </c>
      <c r="S42" s="38">
        <f t="shared" si="5"/>
        <v>64.651237286778255</v>
      </c>
      <c r="T42" s="2"/>
      <c r="U42" s="2"/>
      <c r="V42" s="2"/>
      <c r="W42" s="2"/>
      <c r="X42" s="2"/>
      <c r="Y42" s="2"/>
      <c r="Z42" s="2"/>
    </row>
    <row r="43" spans="1:26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"/>
      <c r="U43" s="2"/>
      <c r="V43" s="2"/>
      <c r="W43" s="2"/>
      <c r="X43" s="2"/>
      <c r="Y43" s="2"/>
      <c r="Z43" s="2"/>
    </row>
    <row r="44" spans="1:26" ht="15.75" customHeight="1">
      <c r="A44" s="41" t="s">
        <v>18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4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4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K8:K9"/>
    <mergeCell ref="L8:M8"/>
    <mergeCell ref="N8:O8"/>
    <mergeCell ref="P8:Q8"/>
    <mergeCell ref="R8:S8"/>
    <mergeCell ref="A3:S3"/>
    <mergeCell ref="A7:A9"/>
    <mergeCell ref="B7:B9"/>
    <mergeCell ref="C7:C9"/>
    <mergeCell ref="D7:H7"/>
    <mergeCell ref="K7:S7"/>
    <mergeCell ref="D8:D9"/>
    <mergeCell ref="E8:F8"/>
    <mergeCell ref="G8:H8"/>
    <mergeCell ref="I8:J8"/>
  </mergeCells>
  <conditionalFormatting sqref="D42">
    <cfRule type="cellIs" dxfId="1" priority="1" operator="equal">
      <formula>12533</formula>
    </cfRule>
  </conditionalFormatting>
  <conditionalFormatting sqref="K42">
    <cfRule type="cellIs" dxfId="0" priority="2" operator="equal">
      <formula>12487</formula>
    </cfRule>
  </conditionalFormatting>
  <printOptions horizontalCentered="1"/>
  <pageMargins left="0.9055118110236221" right="0.51181102362204722" top="0.78740157480314965" bottom="0.9055118110236221" header="0" footer="0"/>
  <pageSetup paperSize="9" scale="48" orientation="portrait" r:id="rId1"/>
  <headerFooter>
    <oddFooter>&amp;R133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 Bumil Bulin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2025-11-06T04:22:04Z</dcterms:created>
  <dcterms:modified xsi:type="dcterms:W3CDTF">2025-11-06T04:31:55Z</dcterms:modified>
</cp:coreProperties>
</file>